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\D\УО\2021\информатизация\сайт УО\новый\ЦООУ\зарплата\"/>
    </mc:Choice>
  </mc:AlternateContent>
  <xr:revisionPtr revIDLastSave="0" documentId="13_ncr:1_{60554143-7D3A-437C-9235-B404B344A8EF}" xr6:coauthVersionLast="45" xr6:coauthVersionMax="45" xr10:uidLastSave="{00000000-0000-0000-0000-000000000000}"/>
  <bookViews>
    <workbookView xWindow="600" yWindow="300" windowWidth="27600" windowHeight="15300" xr2:uid="{00000000-000D-0000-FFFF-FFFF00000000}"/>
  </bookViews>
  <sheets>
    <sheet name="1 КВАРТАЛ " sheetId="2" r:id="rId1"/>
  </sheets>
  <definedNames>
    <definedName name="_xlnm.Print_Area" localSheetId="0">'1 КВАРТАЛ '!$A$1:$J$288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1" i="2" l="1"/>
  <c r="H272" i="2"/>
  <c r="H273" i="2"/>
  <c r="H262" i="2"/>
  <c r="H234" i="2"/>
  <c r="H231" i="2"/>
  <c r="H205" i="2"/>
  <c r="H138" i="2"/>
  <c r="H91" i="2"/>
  <c r="H76" i="2"/>
  <c r="C209" i="2" l="1"/>
  <c r="D209" i="2"/>
  <c r="E209" i="2"/>
  <c r="F209" i="2"/>
  <c r="G41" i="2" l="1"/>
  <c r="G68" i="2" l="1"/>
  <c r="G205" i="2" l="1"/>
  <c r="H134" i="2" l="1"/>
  <c r="H253" i="2" l="1"/>
  <c r="H254" i="2"/>
  <c r="H255" i="2"/>
  <c r="H258" i="2"/>
  <c r="H259" i="2"/>
  <c r="H261" i="2"/>
  <c r="H263" i="2"/>
  <c r="H267" i="2"/>
  <c r="H269" i="2"/>
  <c r="H217" i="2" l="1"/>
  <c r="H218" i="2"/>
  <c r="H220" i="2"/>
  <c r="H221" i="2"/>
  <c r="H222" i="2"/>
  <c r="H223" i="2"/>
  <c r="H226" i="2"/>
  <c r="H228" i="2"/>
  <c r="H229" i="2"/>
  <c r="H230" i="2"/>
  <c r="H236" i="2"/>
  <c r="H237" i="2"/>
  <c r="H241" i="2"/>
  <c r="H211" i="2"/>
  <c r="H155" i="2"/>
  <c r="H102" i="2"/>
  <c r="H105" i="2"/>
  <c r="H106" i="2"/>
  <c r="H107" i="2"/>
  <c r="H175" i="2" l="1"/>
  <c r="G204" i="2" l="1"/>
  <c r="H274" i="2" l="1"/>
  <c r="H275" i="2"/>
  <c r="G278" i="2"/>
  <c r="G277" i="2"/>
  <c r="G273" i="2"/>
  <c r="G274" i="2"/>
  <c r="G275" i="2"/>
  <c r="G271" i="2"/>
  <c r="H247" i="2"/>
  <c r="H248" i="2"/>
  <c r="H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46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15" i="2"/>
  <c r="G214" i="2"/>
  <c r="H206" i="2"/>
  <c r="G208" i="2"/>
  <c r="H197" i="2"/>
  <c r="H202" i="2"/>
  <c r="G180" i="2"/>
  <c r="G181" i="2"/>
  <c r="G182" i="2"/>
  <c r="G183" i="2"/>
  <c r="G185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179" i="2"/>
  <c r="H166" i="2"/>
  <c r="H167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2" i="2"/>
  <c r="G173" i="2"/>
  <c r="G174" i="2"/>
  <c r="G175" i="2"/>
  <c r="G176" i="2"/>
  <c r="G177" i="2"/>
  <c r="G148" i="2"/>
  <c r="G147" i="2"/>
  <c r="H139" i="2"/>
  <c r="H140" i="2"/>
  <c r="H141" i="2"/>
  <c r="H137" i="2"/>
  <c r="G144" i="2"/>
  <c r="G138" i="2"/>
  <c r="G139" i="2"/>
  <c r="G140" i="2"/>
  <c r="G141" i="2"/>
  <c r="G137" i="2"/>
  <c r="H114" i="2"/>
  <c r="H115" i="2"/>
  <c r="H116" i="2"/>
  <c r="H117" i="2"/>
  <c r="H118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3" i="2"/>
  <c r="H135" i="2"/>
  <c r="H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12" i="2"/>
  <c r="H83" i="2"/>
  <c r="H94" i="2"/>
  <c r="H95" i="2"/>
  <c r="H96" i="2"/>
  <c r="H109" i="2"/>
  <c r="H110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81" i="2"/>
  <c r="G80" i="2"/>
  <c r="G77" i="2" l="1"/>
  <c r="G71" i="2"/>
  <c r="G72" i="2"/>
  <c r="G73" i="2"/>
  <c r="G74" i="2"/>
  <c r="G70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45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13" i="2"/>
  <c r="H212" i="2" l="1"/>
  <c r="C279" i="2" l="1"/>
  <c r="F279" i="2" l="1"/>
  <c r="E279" i="2"/>
  <c r="G279" i="2" s="1"/>
  <c r="D279" i="2"/>
  <c r="F276" i="2"/>
  <c r="E276" i="2"/>
  <c r="D276" i="2"/>
  <c r="C276" i="2"/>
  <c r="F270" i="2"/>
  <c r="E270" i="2"/>
  <c r="D270" i="2"/>
  <c r="C270" i="2"/>
  <c r="F245" i="2"/>
  <c r="E245" i="2"/>
  <c r="D245" i="2"/>
  <c r="C245" i="2"/>
  <c r="F212" i="2"/>
  <c r="E212" i="2"/>
  <c r="D212" i="2"/>
  <c r="C212" i="2"/>
  <c r="F203" i="2"/>
  <c r="E203" i="2"/>
  <c r="D203" i="2"/>
  <c r="C203" i="2"/>
  <c r="F178" i="2"/>
  <c r="E178" i="2"/>
  <c r="D178" i="2"/>
  <c r="C178" i="2"/>
  <c r="H145" i="2"/>
  <c r="F145" i="2"/>
  <c r="E145" i="2"/>
  <c r="D145" i="2"/>
  <c r="C145" i="2"/>
  <c r="F142" i="2"/>
  <c r="E142" i="2"/>
  <c r="D142" i="2"/>
  <c r="C142" i="2"/>
  <c r="F136" i="2"/>
  <c r="E136" i="2"/>
  <c r="D136" i="2"/>
  <c r="C136" i="2"/>
  <c r="F111" i="2"/>
  <c r="E111" i="2"/>
  <c r="D111" i="2"/>
  <c r="C111" i="2"/>
  <c r="F78" i="2"/>
  <c r="E78" i="2"/>
  <c r="D78" i="2"/>
  <c r="C78" i="2"/>
  <c r="H75" i="2"/>
  <c r="F75" i="2"/>
  <c r="E75" i="2"/>
  <c r="D75" i="2"/>
  <c r="C75" i="2"/>
  <c r="H69" i="2"/>
  <c r="F69" i="2"/>
  <c r="E69" i="2"/>
  <c r="D69" i="2"/>
  <c r="C69" i="2"/>
  <c r="H44" i="2"/>
  <c r="F44" i="2"/>
  <c r="E44" i="2"/>
  <c r="D44" i="2"/>
  <c r="C44" i="2"/>
  <c r="G78" i="2" l="1"/>
  <c r="G75" i="2"/>
  <c r="H276" i="2"/>
  <c r="G145" i="2"/>
  <c r="H178" i="2"/>
  <c r="G276" i="2"/>
  <c r="G245" i="2"/>
  <c r="H209" i="2"/>
  <c r="G209" i="2"/>
  <c r="H203" i="2"/>
  <c r="G203" i="2"/>
  <c r="G142" i="2"/>
  <c r="H142" i="2"/>
  <c r="H136" i="2"/>
  <c r="H111" i="2"/>
  <c r="H78" i="2"/>
  <c r="H245" i="2"/>
  <c r="G178" i="2"/>
  <c r="G111" i="2"/>
  <c r="G270" i="2"/>
  <c r="G136" i="2"/>
  <c r="H270" i="2"/>
  <c r="G69" i="2"/>
  <c r="G44" i="2"/>
</calcChain>
</file>

<file path=xl/sharedStrings.xml><?xml version="1.0" encoding="utf-8"?>
<sst xmlns="http://schemas.openxmlformats.org/spreadsheetml/2006/main" count="530" uniqueCount="116">
  <si>
    <t>Наименование учреждения</t>
  </si>
  <si>
    <t>Средняя численность работников, человек</t>
  </si>
  <si>
    <t>Средняя заработная плата за отчетный период ( списочного состава без внешних совместителей)  (гр.5/гр.3/количество месяцев в отчетном периоде)</t>
  </si>
  <si>
    <t>Средняя заработная плата за отчетный период (  внешних совместителей)  (гр.6/гр.4/количество месяцев в отчетном периоде)</t>
  </si>
  <si>
    <t xml:space="preserve">списочного состава (без внешних совместителей) </t>
  </si>
  <si>
    <t xml:space="preserve">внешних совместителей </t>
  </si>
  <si>
    <t>списочного состава (без внешних совместителей)</t>
  </si>
  <si>
    <t>внешних совместителей</t>
  </si>
  <si>
    <t>Административный персонал</t>
  </si>
  <si>
    <t>1.</t>
  </si>
  <si>
    <t>2.</t>
  </si>
  <si>
    <t>Итого по дошкольным образовательным учреждениям</t>
  </si>
  <si>
    <t xml:space="preserve">Итого по образовательным учреждениям общего образования </t>
  </si>
  <si>
    <t>Итого по учреждениям дополнительного образования детей</t>
  </si>
  <si>
    <t>Итого по прочим учреждениям</t>
  </si>
  <si>
    <t>Педагогический персонал</t>
  </si>
  <si>
    <t>Учебно-вспомогательный персонал</t>
  </si>
  <si>
    <t>Обслуживающий персонал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</si>
  <si>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</si>
  <si>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</si>
  <si>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</si>
  <si>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</si>
  <si>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</si>
  <si>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</si>
  <si>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</si>
  <si>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</si>
  <si>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</si>
  <si>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</si>
  <si>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</si>
  <si>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</si>
  <si>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</si>
  <si>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</si>
  <si>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</si>
  <si>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</si>
  <si>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</si>
  <si>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</si>
  <si>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</si>
  <si>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</si>
  <si>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</si>
  <si>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</si>
  <si>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</si>
  <si>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</si>
  <si>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</si>
  <si>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</si>
  <si>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</si>
  <si>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</si>
  <si>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</si>
  <si>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МДОУ "Детский сад № 1"</t>
  </si>
  <si>
    <t>МДОУ "Детский сад № 2 Солнышко "</t>
  </si>
  <si>
    <t>МДОУ "Детский сад № 3 Золотая рыбка "</t>
  </si>
  <si>
    <t>МДОУ "Детский сад № 7 "</t>
  </si>
  <si>
    <t>МДОУ "Детский сад №8 "</t>
  </si>
  <si>
    <t>МДОУ "Детский сад №13 "</t>
  </si>
  <si>
    <t>МДОУ "Детский сад №14 "</t>
  </si>
  <si>
    <t>МДОУ "Детский сад №15 "</t>
  </si>
  <si>
    <t>МДОУ "Детский сад №17 "</t>
  </si>
  <si>
    <t>МДОУ "Детский сад №20"</t>
  </si>
  <si>
    <t>МДОУ "Детский сад №23 "</t>
  </si>
  <si>
    <t>МДОУ "Детский сад № 5 СЕРПАНТИН "</t>
  </si>
  <si>
    <t>МДОУ "Детский сад №22"</t>
  </si>
  <si>
    <t>МДОУ "Детский сад №2 р.п. Семибратово  "</t>
  </si>
  <si>
    <t>МДОУ "Детский сад №3 р.п. Семибратово  "</t>
  </si>
  <si>
    <t>МДОУ "Детский сад №4 р.п. Семибратово  "</t>
  </si>
  <si>
    <t>МДОУ "Детский сад №9 с.Угодичи "</t>
  </si>
  <si>
    <t>МДОУ "Детский сад №16 р.п.Поречье-Рыбное"</t>
  </si>
  <si>
    <t>МДОУ "Детский сад №19 д.Коленово"</t>
  </si>
  <si>
    <t>МДОУ "Детский сад №22 с.Дмитриановское"</t>
  </si>
  <si>
    <t>МДОУ "Детский сад №23с.Шурскол"</t>
  </si>
  <si>
    <t>МДОУ "Детский сад №24 п.Хмельники"</t>
  </si>
  <si>
    <t>МДОУ "Детский сад №28 р.п. Ишня"</t>
  </si>
  <si>
    <t>МДОУ "Детский сад №29 с.Никольское"</t>
  </si>
  <si>
    <t>МДОУ "Детский сад №30 р.п. Петровское"</t>
  </si>
  <si>
    <t>МДОУ "Детский сад №35 с.Караш"</t>
  </si>
  <si>
    <t>МДОУ "Детский сад №37 д.Судино"</t>
  </si>
  <si>
    <t>МДОУ "Детский сад №41 р.п. Петровское"</t>
  </si>
  <si>
    <t>МДОУ "Детский сад №46 с.Васильково"</t>
  </si>
  <si>
    <t>МДОУ "Детский сад №47 д.Вахрушево "</t>
  </si>
  <si>
    <t xml:space="preserve">МОУ гимназия им.Кекина г.Ростов </t>
  </si>
  <si>
    <t>МОУ СОШ № 2 г.Ростов</t>
  </si>
  <si>
    <t xml:space="preserve">МОУ СОШ № 3 г.Ростова </t>
  </si>
  <si>
    <t>МОУ СОШ № 4 г.Ростова</t>
  </si>
  <si>
    <t>МОУ Семибратовская СОШ</t>
  </si>
  <si>
    <t>МОУ Ишненская СОШ</t>
  </si>
  <si>
    <t>МОУ Пореческая  СОШ</t>
  </si>
  <si>
    <t>МОУ Белогостицкая СОШ</t>
  </si>
  <si>
    <t>МОУ Дмитриановская СОШ</t>
  </si>
  <si>
    <t>МОУ Хмельниковская  СОШ</t>
  </si>
  <si>
    <t>МОУ Васильковская  ООШ</t>
  </si>
  <si>
    <t>МОУ Вахрушевская ООШ</t>
  </si>
  <si>
    <t>МОУ Марковская ООШ</t>
  </si>
  <si>
    <t>МОУ Татищевская ООШ</t>
  </si>
  <si>
    <t>МОУ Угодическая  ООШ</t>
  </si>
  <si>
    <t>МОУ Кладовицкая   ООШ</t>
  </si>
  <si>
    <t>МОУ Лазарцевская   НОШ</t>
  </si>
  <si>
    <t>МОУ "Школа имени Евгения Родионова"</t>
  </si>
  <si>
    <t>МОУ Скнятиновская  ООШ</t>
  </si>
  <si>
    <t>МОУ Чепоровская  ООШ</t>
  </si>
  <si>
    <t>МОУ ДО Станцию Юных Туристов</t>
  </si>
  <si>
    <t xml:space="preserve">МОУ ДО  Центр внешкольной работы </t>
  </si>
  <si>
    <t>МУ Центр психолого-педагогической , медицинской и социальной помощи "Содействие"</t>
  </si>
  <si>
    <t>Приложение № 1 к постановлению администрации РМР                                                               от 03.12.2015 года  № 1867</t>
  </si>
  <si>
    <t>МДОУ "Детский сад №8 с.Белогостицы  "</t>
  </si>
  <si>
    <t>МОУ Коленовская  СОШ</t>
  </si>
  <si>
    <t>МОУ Карьерская  ООШ</t>
  </si>
  <si>
    <t>МОУ Петровская СОШ</t>
  </si>
  <si>
    <t>МОУ Шурскольская  СОШ</t>
  </si>
  <si>
    <t>Фонд начисленной заработной платы работников за отчетный период (  руб.)</t>
  </si>
  <si>
    <t>МОУ ДО ДЮСШ г.Ростова</t>
  </si>
  <si>
    <t>МОУ ДО ДЮСШ № 2 Ростовского МР</t>
  </si>
  <si>
    <t>МОУ ДО ДЮСШ № 4</t>
  </si>
  <si>
    <t>МАУ ДОЦ "Борок"</t>
  </si>
  <si>
    <r>
      <t xml:space="preserve">Сведения о численности и оплате труда работников сферы образования по категориям персонала за отчетный период   за </t>
    </r>
    <r>
      <rPr>
        <b/>
        <u/>
        <sz val="14"/>
        <color theme="1"/>
        <rFont val="Times New Roman"/>
        <family val="1"/>
        <charset val="204"/>
      </rPr>
      <t xml:space="preserve"> 1 КВАРТАЛ   </t>
    </r>
    <r>
      <rPr>
        <b/>
        <sz val="14"/>
        <color theme="1"/>
        <rFont val="Times New Roman"/>
        <family val="1"/>
        <charset val="204"/>
      </rPr>
      <t>2021 г.</t>
    </r>
  </si>
  <si>
    <t xml:space="preserve">Начальник Управления образования </t>
  </si>
  <si>
    <t xml:space="preserve">Л.В.Груданова </t>
  </si>
  <si>
    <t>исп.Рыкалова Е.Н.</t>
  </si>
  <si>
    <t>7-90-66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</si>
</sst>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1" fillId="2" borderId="34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/>
    <xf numFmtId="165" fontId="1" fillId="2" borderId="30" xfId="0" applyNumberFormat="1" applyFont="1" applyFill="1" applyBorder="1"/>
    <xf numFmtId="2" fontId="1" fillId="2" borderId="31" xfId="0" applyNumberFormat="1" applyFont="1" applyFill="1" applyBorder="1"/>
    <xf numFmtId="2" fontId="1" fillId="2" borderId="30" xfId="0" applyNumberFormat="1" applyFont="1" applyFill="1" applyBorder="1"/>
    <xf numFmtId="165" fontId="5" fillId="2" borderId="30" xfId="0" applyNumberFormat="1" applyFont="1" applyFill="1" applyBorder="1"/>
    <xf numFmtId="2" fontId="5" fillId="2" borderId="3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2" borderId="30" xfId="0" applyFont="1" applyFill="1" applyBorder="1"/>
    <xf numFmtId="165" fontId="5" fillId="2" borderId="32" xfId="0" applyNumberFormat="1" applyFont="1" applyFill="1" applyBorder="1"/>
    <xf numFmtId="2" fontId="5" fillId="2" borderId="32" xfId="0" applyNumberFormat="1" applyFont="1" applyFill="1" applyBorder="1"/>
    <xf numFmtId="0" fontId="7" fillId="2" borderId="0" xfId="0" applyFont="1" applyFill="1"/>
    <xf numFmtId="0" fontId="1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33" xfId="0" applyFont="1" applyFill="1" applyBorder="1"/>
    <xf numFmtId="2" fontId="1" fillId="2" borderId="34" xfId="0" applyNumberFormat="1" applyFont="1" applyFill="1" applyBorder="1"/>
    <xf numFmtId="2" fontId="5" fillId="2" borderId="31" xfId="0" applyNumberFormat="1" applyFont="1" applyFill="1" applyBorder="1"/>
    <xf numFmtId="2" fontId="5" fillId="2" borderId="35" xfId="0" applyNumberFormat="1" applyFont="1" applyFill="1" applyBorder="1"/>
    <xf numFmtId="165" fontId="1" fillId="2" borderId="30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4" fontId="1" fillId="2" borderId="30" xfId="0" applyNumberFormat="1" applyFont="1" applyFill="1" applyBorder="1"/>
    <xf numFmtId="165" fontId="5" fillId="2" borderId="0" xfId="0" applyNumberFormat="1" applyFont="1" applyFill="1"/>
    <xf numFmtId="165" fontId="1" fillId="2" borderId="0" xfId="0" applyNumberFormat="1" applyFont="1" applyFill="1"/>
    <xf numFmtId="0" fontId="1" fillId="2" borderId="30" xfId="0" applyFont="1" applyFill="1" applyBorder="1" applyAlignment="1">
      <alignment horizontal="left"/>
    </xf>
    <xf numFmtId="2" fontId="1" fillId="2" borderId="36" xfId="0" applyNumberFormat="1" applyFont="1" applyFill="1" applyBorder="1"/>
    <xf numFmtId="2" fontId="1" fillId="2" borderId="0" xfId="0" applyNumberFormat="1" applyFont="1" applyFill="1"/>
    <xf numFmtId="165" fontId="1" fillId="2" borderId="30" xfId="0" applyNumberFormat="1" applyFont="1" applyFill="1" applyBorder="1" applyAlignment="1">
      <alignment horizontal="right" vertical="center"/>
    </xf>
    <xf numFmtId="2" fontId="1" fillId="2" borderId="30" xfId="0" applyNumberFormat="1" applyFont="1" applyFill="1" applyBorder="1" applyAlignment="1">
      <alignment horizontal="right" vertical="center"/>
    </xf>
    <xf numFmtId="165" fontId="1" fillId="2" borderId="30" xfId="2" applyNumberFormat="1" applyFont="1" applyFill="1" applyBorder="1" applyAlignment="1">
      <alignment horizontal="right" vertical="center"/>
    </xf>
    <xf numFmtId="2" fontId="1" fillId="2" borderId="30" xfId="2" applyNumberFormat="1" applyFont="1" applyFill="1" applyBorder="1" applyAlignment="1">
      <alignment horizontal="right" vertical="center"/>
    </xf>
    <xf numFmtId="2" fontId="1" fillId="2" borderId="30" xfId="1" applyNumberFormat="1" applyFont="1" applyFill="1" applyBorder="1" applyAlignment="1">
      <alignment horizontal="right" vertical="center"/>
    </xf>
    <xf numFmtId="4" fontId="1" fillId="2" borderId="30" xfId="0" applyNumberFormat="1" applyFont="1" applyFill="1" applyBorder="1" applyAlignment="1">
      <alignment horizontal="right" vertical="center"/>
    </xf>
    <xf numFmtId="4" fontId="1" fillId="2" borderId="30" xfId="1" applyNumberFormat="1" applyFont="1" applyFill="1" applyBorder="1" applyAlignment="1">
      <alignment horizontal="right" vertical="center"/>
    </xf>
    <xf numFmtId="2" fontId="1" fillId="2" borderId="0" xfId="0" applyNumberFormat="1" applyFont="1" applyFill="1" applyAlignment="1">
      <alignment horizontal="right" vertical="center"/>
    </xf>
    <xf numFmtId="2" fontId="1" fillId="2" borderId="30" xfId="1" applyNumberFormat="1" applyFont="1" applyFill="1" applyBorder="1" applyAlignment="1">
      <alignment horizontal="right"/>
    </xf>
    <xf numFmtId="0" fontId="1" fillId="2" borderId="30" xfId="0" applyFont="1" applyFill="1" applyBorder="1" applyAlignment="1">
      <alignment horizontal="right"/>
    </xf>
    <xf numFmtId="0" fontId="0" fillId="2" borderId="0" xfId="0" applyFont="1" applyFill="1"/>
    <xf numFmtId="0" fontId="1" fillId="2" borderId="2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2" fontId="1" fillId="2" borderId="34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/>
    <xf numFmtId="2" fontId="1" fillId="2" borderId="30" xfId="0" applyNumberFormat="1" applyFont="1" applyFill="1" applyBorder="1" applyAlignment="1">
      <alignment wrapText="1"/>
    </xf>
    <xf numFmtId="0" fontId="1" fillId="2" borderId="30" xfId="0" applyFont="1" applyFill="1" applyBorder="1"/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5" fillId="2" borderId="37" xfId="0" applyFont="1" applyFill="1" applyBorder="1" applyAlignment="1">
      <alignment horizontal="left" wrapText="1"/>
    </xf>
    <xf numFmtId="0" fontId="5" fillId="2" borderId="32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0" fontId="4" fillId="2" borderId="3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</cellXfs>
  <cellStyles count="3">
    <cellStyle name="Обычный" xfId="0" builtinId="0"/>
    <cellStyle name="Обычный 3" xfId="2" xr:uid="{00000000-0005-0000-0000-000001000000}"/>
    <cellStyle name="Финансовый" xfId="1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87"/>
  <sheetViews>
    <sheetView tabSelected="1" view="pageBreakPreview" zoomScale="75" zoomScaleNormal="75" zoomScaleSheetLayoutView="75" workbookViewId="0">
      <pane xSplit="3" topLeftCell="D1" activePane="topRight" state="frozen"/>
      <selection activeCell="A140" sqref="A140"/>
      <selection pane="topRight" activeCell="M7" sqref="M7"/>
    </sheetView>
  </sheetViews>
  <sheetFormatPr defaultRowHeight="18.75" x14ac:dyDescent="0.3"/>
  <cols>
    <col min="1" max="1" width="9.140625" style="44"/>
    <col min="2" max="2" width="54.5703125" style="44" customWidth="1"/>
    <col min="3" max="3" width="19.28515625" style="2" customWidth="1"/>
    <col min="4" max="4" width="18" style="2" customWidth="1"/>
    <col min="5" max="5" width="20.140625" style="2" customWidth="1"/>
    <col min="6" max="6" width="19.140625" style="2" customWidth="1"/>
    <col min="7" max="7" width="25.42578125" style="2" customWidth="1"/>
    <col min="8" max="8" width="25.140625" style="2" customWidth="1"/>
    <col min="9" max="16384" width="9.140625" style="44"/>
  </cols>
  <sheetData>
    <row r="1" spans="1:84" x14ac:dyDescent="0.3">
      <c r="G1" s="77" t="s">
        <v>100</v>
      </c>
      <c r="H1" s="77"/>
    </row>
    <row r="2" spans="1:84" ht="36" customHeight="1" x14ac:dyDescent="0.3">
      <c r="G2" s="78"/>
      <c r="H2" s="78"/>
    </row>
    <row r="4" spans="1:84" ht="15" x14ac:dyDescent="0.25">
      <c r="B4" s="79" t="s">
        <v>111</v>
      </c>
      <c r="C4" s="80"/>
      <c r="D4" s="80"/>
      <c r="E4" s="80"/>
      <c r="F4" s="80"/>
      <c r="G4" s="80"/>
      <c r="H4" s="80"/>
    </row>
    <row r="5" spans="1:84" ht="15" x14ac:dyDescent="0.25">
      <c r="B5" s="80"/>
      <c r="C5" s="80"/>
      <c r="D5" s="80"/>
      <c r="E5" s="80"/>
      <c r="F5" s="80"/>
      <c r="G5" s="80"/>
      <c r="H5" s="80"/>
    </row>
    <row r="6" spans="1:84" ht="15" x14ac:dyDescent="0.25">
      <c r="B6" s="80"/>
      <c r="C6" s="80"/>
      <c r="D6" s="80"/>
      <c r="E6" s="80"/>
      <c r="F6" s="80"/>
      <c r="G6" s="80"/>
      <c r="H6" s="80"/>
    </row>
    <row r="7" spans="1:84" ht="19.5" thickBot="1" x14ac:dyDescent="0.35"/>
    <row r="8" spans="1:84" s="2" customFormat="1" ht="102.75" customHeight="1" x14ac:dyDescent="0.3">
      <c r="A8" s="81"/>
      <c r="B8" s="84" t="s">
        <v>0</v>
      </c>
      <c r="C8" s="87" t="s">
        <v>1</v>
      </c>
      <c r="D8" s="88"/>
      <c r="E8" s="89" t="s">
        <v>106</v>
      </c>
      <c r="F8" s="90"/>
      <c r="G8" s="91" t="s">
        <v>2</v>
      </c>
      <c r="H8" s="94" t="s"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2" customFormat="1" ht="18.75" customHeight="1" x14ac:dyDescent="0.3">
      <c r="A9" s="82"/>
      <c r="B9" s="85"/>
      <c r="C9" s="97" t="s">
        <v>4</v>
      </c>
      <c r="D9" s="99" t="s">
        <v>5</v>
      </c>
      <c r="E9" s="64" t="s">
        <v>6</v>
      </c>
      <c r="F9" s="66" t="s">
        <v>7</v>
      </c>
      <c r="G9" s="92"/>
      <c r="H9" s="9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2" customFormat="1" ht="93.75" customHeight="1" x14ac:dyDescent="0.3">
      <c r="A10" s="83"/>
      <c r="B10" s="86"/>
      <c r="C10" s="98"/>
      <c r="D10" s="100"/>
      <c r="E10" s="65"/>
      <c r="F10" s="67"/>
      <c r="G10" s="93"/>
      <c r="H10" s="9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s="2" customFormat="1" ht="19.5" thickBot="1" x14ac:dyDescent="0.35">
      <c r="A11" s="4">
        <v>1</v>
      </c>
      <c r="B11" s="5">
        <v>2</v>
      </c>
      <c r="C11" s="45">
        <v>3</v>
      </c>
      <c r="D11" s="46">
        <v>4</v>
      </c>
      <c r="E11" s="46">
        <v>5</v>
      </c>
      <c r="F11" s="47">
        <v>6</v>
      </c>
      <c r="G11" s="6">
        <v>7</v>
      </c>
      <c r="H11" s="7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s="2" customFormat="1" ht="23.25" thickBot="1" x14ac:dyDescent="0.35">
      <c r="A12" s="68" t="s">
        <v>8</v>
      </c>
      <c r="B12" s="69"/>
      <c r="C12" s="69"/>
      <c r="D12" s="69"/>
      <c r="E12" s="69"/>
      <c r="F12" s="69"/>
      <c r="G12" s="69"/>
      <c r="H12" s="7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s="2" customFormat="1" x14ac:dyDescent="0.3">
      <c r="A13" s="22" t="s">
        <v>9</v>
      </c>
      <c r="B13" s="3" t="s">
        <v>47</v>
      </c>
      <c r="C13" s="34">
        <v>1</v>
      </c>
      <c r="D13" s="34"/>
      <c r="E13" s="35">
        <v>112193.1</v>
      </c>
      <c r="F13" s="48"/>
      <c r="G13" s="23">
        <f>E13/C13/3</f>
        <v>37397.700000000004</v>
      </c>
      <c r="H13" s="32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s="2" customFormat="1" x14ac:dyDescent="0.3">
      <c r="A14" s="8" t="s">
        <v>10</v>
      </c>
      <c r="B14" s="31" t="s">
        <v>48</v>
      </c>
      <c r="C14" s="34">
        <v>1</v>
      </c>
      <c r="D14" s="34"/>
      <c r="E14" s="35">
        <v>71165.2</v>
      </c>
      <c r="F14" s="27"/>
      <c r="G14" s="11">
        <f t="shared" ref="G14:G43" si="0">E14/C14/3</f>
        <v>23721.733333333334</v>
      </c>
      <c r="H14" s="10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s="2" customFormat="1" x14ac:dyDescent="0.3">
      <c r="A15" s="8" t="s">
        <v>18</v>
      </c>
      <c r="B15" s="31" t="s">
        <v>49</v>
      </c>
      <c r="C15" s="34">
        <v>2</v>
      </c>
      <c r="D15" s="34"/>
      <c r="E15" s="35">
        <v>267012.86</v>
      </c>
      <c r="F15" s="27"/>
      <c r="G15" s="11">
        <f t="shared" si="0"/>
        <v>44502.143333333333</v>
      </c>
      <c r="H15" s="1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s="2" customFormat="1" x14ac:dyDescent="0.3">
      <c r="A16" s="8" t="s">
        <v>19</v>
      </c>
      <c r="B16" s="31" t="s">
        <v>58</v>
      </c>
      <c r="C16" s="34">
        <v>1</v>
      </c>
      <c r="D16" s="34"/>
      <c r="E16" s="35">
        <v>220007</v>
      </c>
      <c r="F16" s="27"/>
      <c r="G16" s="11">
        <f t="shared" si="0"/>
        <v>73335.666666666672</v>
      </c>
      <c r="H16" s="10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s="2" customFormat="1" x14ac:dyDescent="0.3">
      <c r="A17" s="8" t="s">
        <v>20</v>
      </c>
      <c r="B17" s="31" t="s">
        <v>50</v>
      </c>
      <c r="C17" s="34">
        <v>1</v>
      </c>
      <c r="D17" s="34"/>
      <c r="E17" s="35">
        <v>119125.78</v>
      </c>
      <c r="F17" s="27"/>
      <c r="G17" s="11">
        <f t="shared" si="0"/>
        <v>39708.593333333331</v>
      </c>
      <c r="H17" s="10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s="2" customFormat="1" x14ac:dyDescent="0.3">
      <c r="A18" s="8" t="s">
        <v>21</v>
      </c>
      <c r="B18" s="31" t="s">
        <v>51</v>
      </c>
      <c r="C18" s="34">
        <v>1</v>
      </c>
      <c r="D18" s="34"/>
      <c r="E18" s="35">
        <v>206552.05</v>
      </c>
      <c r="F18" s="27"/>
      <c r="G18" s="11">
        <f t="shared" si="0"/>
        <v>68850.683333333334</v>
      </c>
      <c r="H18" s="10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s="2" customFormat="1" x14ac:dyDescent="0.3">
      <c r="A19" s="8" t="s">
        <v>22</v>
      </c>
      <c r="B19" s="31" t="s">
        <v>52</v>
      </c>
      <c r="C19" s="34">
        <v>1</v>
      </c>
      <c r="D19" s="34"/>
      <c r="E19" s="35">
        <v>125151.7</v>
      </c>
      <c r="F19" s="27"/>
      <c r="G19" s="11">
        <f t="shared" si="0"/>
        <v>41717.23333333333</v>
      </c>
      <c r="H19" s="10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s="2" customFormat="1" x14ac:dyDescent="0.3">
      <c r="A20" s="8" t="s">
        <v>23</v>
      </c>
      <c r="B20" s="31" t="s">
        <v>53</v>
      </c>
      <c r="C20" s="34">
        <v>2</v>
      </c>
      <c r="D20" s="34"/>
      <c r="E20" s="35">
        <v>202119.67</v>
      </c>
      <c r="F20" s="27"/>
      <c r="G20" s="11">
        <f t="shared" si="0"/>
        <v>33686.611666666671</v>
      </c>
      <c r="H20" s="10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s="2" customFormat="1" ht="16.5" customHeight="1" x14ac:dyDescent="0.3">
      <c r="A21" s="8" t="s">
        <v>24</v>
      </c>
      <c r="B21" s="31" t="s">
        <v>54</v>
      </c>
      <c r="C21" s="34">
        <v>1</v>
      </c>
      <c r="D21" s="34"/>
      <c r="E21" s="35">
        <v>96618.8</v>
      </c>
      <c r="F21" s="27"/>
      <c r="G21" s="11">
        <f t="shared" si="0"/>
        <v>32206.266666666666</v>
      </c>
      <c r="H21" s="10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s="2" customFormat="1" x14ac:dyDescent="0.3">
      <c r="A22" s="8" t="s">
        <v>25</v>
      </c>
      <c r="B22" s="31" t="s">
        <v>55</v>
      </c>
      <c r="C22" s="34">
        <v>1</v>
      </c>
      <c r="D22" s="34"/>
      <c r="E22" s="35">
        <v>138530.5</v>
      </c>
      <c r="F22" s="27"/>
      <c r="G22" s="11">
        <f t="shared" si="0"/>
        <v>46176.833333333336</v>
      </c>
      <c r="H22" s="10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s="2" customFormat="1" x14ac:dyDescent="0.3">
      <c r="A23" s="8" t="s">
        <v>26</v>
      </c>
      <c r="B23" s="31" t="s">
        <v>56</v>
      </c>
      <c r="C23" s="34">
        <v>1</v>
      </c>
      <c r="D23" s="34"/>
      <c r="E23" s="35">
        <v>110954.7</v>
      </c>
      <c r="F23" s="27"/>
      <c r="G23" s="11">
        <f t="shared" si="0"/>
        <v>36984.9</v>
      </c>
      <c r="H23" s="10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s="2" customFormat="1" x14ac:dyDescent="0.3">
      <c r="A24" s="8" t="s">
        <v>27</v>
      </c>
      <c r="B24" s="31" t="s">
        <v>59</v>
      </c>
      <c r="C24" s="34">
        <v>1</v>
      </c>
      <c r="D24" s="34"/>
      <c r="E24" s="35">
        <v>165878.84</v>
      </c>
      <c r="F24" s="27"/>
      <c r="G24" s="11">
        <f t="shared" si="0"/>
        <v>55292.946666666663</v>
      </c>
      <c r="H24" s="10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s="2" customFormat="1" x14ac:dyDescent="0.3">
      <c r="A25" s="8" t="s">
        <v>28</v>
      </c>
      <c r="B25" s="31" t="s">
        <v>57</v>
      </c>
      <c r="C25" s="34">
        <v>1</v>
      </c>
      <c r="D25" s="34"/>
      <c r="E25" s="35">
        <v>162744.1</v>
      </c>
      <c r="F25" s="27"/>
      <c r="G25" s="11">
        <f t="shared" si="0"/>
        <v>54248.033333333333</v>
      </c>
      <c r="H25" s="10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s="2" customFormat="1" x14ac:dyDescent="0.3">
      <c r="A26" s="8" t="s">
        <v>29</v>
      </c>
      <c r="B26" s="31" t="s">
        <v>60</v>
      </c>
      <c r="C26" s="34">
        <v>2</v>
      </c>
      <c r="D26" s="34"/>
      <c r="E26" s="35">
        <v>290720.84999999998</v>
      </c>
      <c r="F26" s="27"/>
      <c r="G26" s="11">
        <f t="shared" si="0"/>
        <v>48453.474999999999</v>
      </c>
      <c r="H26" s="10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s="2" customFormat="1" x14ac:dyDescent="0.3">
      <c r="A27" s="8" t="s">
        <v>30</v>
      </c>
      <c r="B27" s="31" t="s">
        <v>61</v>
      </c>
      <c r="C27" s="34">
        <v>1</v>
      </c>
      <c r="D27" s="34"/>
      <c r="E27" s="35">
        <v>172419.49</v>
      </c>
      <c r="F27" s="27"/>
      <c r="G27" s="11">
        <f t="shared" si="0"/>
        <v>57473.16333333333</v>
      </c>
      <c r="H27" s="10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s="2" customFormat="1" x14ac:dyDescent="0.3">
      <c r="A28" s="8" t="s">
        <v>31</v>
      </c>
      <c r="B28" s="31" t="s">
        <v>62</v>
      </c>
      <c r="C28" s="34">
        <v>1</v>
      </c>
      <c r="D28" s="34"/>
      <c r="E28" s="41">
        <v>197767.19</v>
      </c>
      <c r="F28" s="27"/>
      <c r="G28" s="11">
        <f t="shared" si="0"/>
        <v>65922.396666666667</v>
      </c>
      <c r="H28" s="10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s="2" customFormat="1" x14ac:dyDescent="0.3">
      <c r="A29" s="8" t="s">
        <v>32</v>
      </c>
      <c r="B29" s="31" t="s">
        <v>101</v>
      </c>
      <c r="C29" s="34">
        <v>1</v>
      </c>
      <c r="D29" s="34"/>
      <c r="E29" s="35">
        <v>107520</v>
      </c>
      <c r="F29" s="27"/>
      <c r="G29" s="11">
        <f t="shared" si="0"/>
        <v>35840</v>
      </c>
      <c r="H29" s="10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s="2" customFormat="1" x14ac:dyDescent="0.3">
      <c r="A30" s="8" t="s">
        <v>33</v>
      </c>
      <c r="B30" s="31" t="s">
        <v>63</v>
      </c>
      <c r="C30" s="34">
        <v>1</v>
      </c>
      <c r="D30" s="34"/>
      <c r="E30" s="35">
        <v>96481.43</v>
      </c>
      <c r="F30" s="27"/>
      <c r="G30" s="11">
        <f t="shared" si="0"/>
        <v>32160.476666666666</v>
      </c>
      <c r="H30" s="10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s="2" customFormat="1" x14ac:dyDescent="0.3">
      <c r="A31" s="8" t="s">
        <v>34</v>
      </c>
      <c r="B31" s="31" t="s">
        <v>64</v>
      </c>
      <c r="C31" s="34">
        <v>1</v>
      </c>
      <c r="D31" s="34"/>
      <c r="E31" s="35">
        <v>128939.46</v>
      </c>
      <c r="F31" s="27"/>
      <c r="G31" s="11">
        <f t="shared" si="0"/>
        <v>42979.82</v>
      </c>
      <c r="H31" s="10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s="2" customFormat="1" x14ac:dyDescent="0.3">
      <c r="A32" s="8" t="s">
        <v>35</v>
      </c>
      <c r="B32" s="31" t="s">
        <v>65</v>
      </c>
      <c r="C32" s="34">
        <v>1</v>
      </c>
      <c r="D32" s="34"/>
      <c r="E32" s="35">
        <v>117528.37</v>
      </c>
      <c r="F32" s="27"/>
      <c r="G32" s="11">
        <f t="shared" si="0"/>
        <v>39176.123333333329</v>
      </c>
      <c r="H32" s="10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s="2" customFormat="1" x14ac:dyDescent="0.3">
      <c r="A33" s="8" t="s">
        <v>36</v>
      </c>
      <c r="B33" s="31" t="s">
        <v>66</v>
      </c>
      <c r="C33" s="34">
        <v>1</v>
      </c>
      <c r="D33" s="34"/>
      <c r="E33" s="35">
        <v>149870.29</v>
      </c>
      <c r="F33" s="27"/>
      <c r="G33" s="11">
        <f t="shared" si="0"/>
        <v>49956.763333333336</v>
      </c>
      <c r="H33" s="10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s="2" customFormat="1" x14ac:dyDescent="0.3">
      <c r="A34" s="8" t="s">
        <v>37</v>
      </c>
      <c r="B34" s="31" t="s">
        <v>67</v>
      </c>
      <c r="C34" s="34">
        <v>1</v>
      </c>
      <c r="D34" s="34"/>
      <c r="E34" s="35">
        <v>189443.65</v>
      </c>
      <c r="F34" s="27"/>
      <c r="G34" s="11">
        <f t="shared" si="0"/>
        <v>63147.883333333331</v>
      </c>
      <c r="H34" s="10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s="2" customFormat="1" x14ac:dyDescent="0.3">
      <c r="A35" s="8" t="s">
        <v>38</v>
      </c>
      <c r="B35" s="31" t="s">
        <v>68</v>
      </c>
      <c r="C35" s="34">
        <v>1</v>
      </c>
      <c r="D35" s="34"/>
      <c r="E35" s="35">
        <v>133082.56</v>
      </c>
      <c r="F35" s="27"/>
      <c r="G35" s="11">
        <f t="shared" si="0"/>
        <v>44360.853333333333</v>
      </c>
      <c r="H35" s="10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s="2" customFormat="1" x14ac:dyDescent="0.3">
      <c r="A36" s="8" t="s">
        <v>39</v>
      </c>
      <c r="B36" s="31" t="s">
        <v>69</v>
      </c>
      <c r="C36" s="35">
        <v>1</v>
      </c>
      <c r="D36" s="35"/>
      <c r="E36" s="35">
        <v>132104.95000000001</v>
      </c>
      <c r="F36" s="27"/>
      <c r="G36" s="11">
        <f t="shared" si="0"/>
        <v>44034.983333333337</v>
      </c>
      <c r="H36" s="10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s="2" customFormat="1" x14ac:dyDescent="0.3">
      <c r="A37" s="8" t="s">
        <v>40</v>
      </c>
      <c r="B37" s="31" t="s">
        <v>70</v>
      </c>
      <c r="C37" s="35">
        <v>1</v>
      </c>
      <c r="D37" s="35"/>
      <c r="E37" s="35">
        <v>126287.9</v>
      </c>
      <c r="F37" s="27"/>
      <c r="G37" s="11">
        <f t="shared" si="0"/>
        <v>42095.966666666667</v>
      </c>
      <c r="H37" s="10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s="2" customFormat="1" x14ac:dyDescent="0.3">
      <c r="A38" s="8" t="s">
        <v>41</v>
      </c>
      <c r="B38" s="31" t="s">
        <v>71</v>
      </c>
      <c r="C38" s="35">
        <v>1</v>
      </c>
      <c r="D38" s="35"/>
      <c r="E38" s="35">
        <v>140416.85999999999</v>
      </c>
      <c r="F38" s="27"/>
      <c r="G38" s="11">
        <f t="shared" si="0"/>
        <v>46805.619999999995</v>
      </c>
      <c r="H38" s="10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s="2" customFormat="1" x14ac:dyDescent="0.3">
      <c r="A39" s="8" t="s">
        <v>42</v>
      </c>
      <c r="B39" s="31" t="s">
        <v>72</v>
      </c>
      <c r="C39" s="35">
        <v>1</v>
      </c>
      <c r="D39" s="35"/>
      <c r="E39" s="35">
        <v>151954.10999999999</v>
      </c>
      <c r="F39" s="27"/>
      <c r="G39" s="11">
        <f t="shared" si="0"/>
        <v>50651.369999999995</v>
      </c>
      <c r="H39" s="10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s="2" customFormat="1" ht="21" customHeight="1" x14ac:dyDescent="0.3">
      <c r="A40" s="8" t="s">
        <v>43</v>
      </c>
      <c r="B40" s="31" t="s">
        <v>73</v>
      </c>
      <c r="C40" s="35">
        <v>1</v>
      </c>
      <c r="D40" s="35"/>
      <c r="E40" s="35">
        <v>121622.49</v>
      </c>
      <c r="F40" s="27"/>
      <c r="G40" s="11">
        <f t="shared" si="0"/>
        <v>40540.83</v>
      </c>
      <c r="H40" s="10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s="2" customFormat="1" x14ac:dyDescent="0.3">
      <c r="A41" s="8" t="s">
        <v>44</v>
      </c>
      <c r="B41" s="31" t="s">
        <v>74</v>
      </c>
      <c r="C41" s="9">
        <v>2</v>
      </c>
      <c r="D41" s="9"/>
      <c r="E41" s="49">
        <v>385316.45</v>
      </c>
      <c r="F41" s="50"/>
      <c r="G41" s="11">
        <f t="shared" si="0"/>
        <v>64219.408333333333</v>
      </c>
      <c r="H41" s="10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s="2" customFormat="1" x14ac:dyDescent="0.3">
      <c r="A42" s="8" t="s">
        <v>45</v>
      </c>
      <c r="B42" s="31" t="s">
        <v>75</v>
      </c>
      <c r="C42" s="26">
        <v>1</v>
      </c>
      <c r="D42" s="26"/>
      <c r="E42" s="27">
        <v>125864.77</v>
      </c>
      <c r="F42" s="27"/>
      <c r="G42" s="11">
        <f t="shared" si="0"/>
        <v>41954.923333333332</v>
      </c>
      <c r="H42" s="10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s="2" customFormat="1" x14ac:dyDescent="0.3">
      <c r="A43" s="8" t="s">
        <v>46</v>
      </c>
      <c r="B43" s="31" t="s">
        <v>76</v>
      </c>
      <c r="C43" s="26">
        <v>1</v>
      </c>
      <c r="D43" s="26"/>
      <c r="E43" s="27">
        <v>140314.01</v>
      </c>
      <c r="F43" s="27"/>
      <c r="G43" s="11">
        <f t="shared" si="0"/>
        <v>46771.33666666667</v>
      </c>
      <c r="H43" s="10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s="15" customFormat="1" ht="36.75" customHeight="1" x14ac:dyDescent="0.3">
      <c r="A44" s="59" t="s">
        <v>11</v>
      </c>
      <c r="B44" s="60"/>
      <c r="C44" s="12">
        <f>C13+C14+C15+C16+C17+C18+C19+C20+C21+C22+C23+C24+C25+C26+C27+C28+C29+C30+C31+C32+C33+C34+C35+C36+C37+C38+C39+C40+C41+C42+C43</f>
        <v>35</v>
      </c>
      <c r="D44" s="12">
        <f t="shared" ref="D44:H44" si="1">D13+D14+D15+D16+D17+D18+D19+D20+D21+D22+D23+D24+D25+D26+D27+D28+D29+D30+D31+D32+D33+D34+D35+D36+D37+D38+D39+D40+D41+D42+D43</f>
        <v>0</v>
      </c>
      <c r="E44" s="13">
        <f t="shared" si="1"/>
        <v>4905709.129999999</v>
      </c>
      <c r="F44" s="13">
        <f t="shared" si="1"/>
        <v>0</v>
      </c>
      <c r="G44" s="13">
        <f>E44/C44/3</f>
        <v>46721.03933333332</v>
      </c>
      <c r="H44" s="24">
        <f t="shared" si="1"/>
        <v>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</row>
    <row r="45" spans="1:84" s="2" customFormat="1" ht="20.25" customHeight="1" x14ac:dyDescent="0.3">
      <c r="A45" s="20" t="s">
        <v>9</v>
      </c>
      <c r="B45" s="21" t="s">
        <v>77</v>
      </c>
      <c r="C45" s="9">
        <v>10</v>
      </c>
      <c r="D45" s="9"/>
      <c r="E45" s="11">
        <v>1357206.61</v>
      </c>
      <c r="F45" s="11"/>
      <c r="G45" s="11">
        <f>E45/C45/3</f>
        <v>45240.220333333338</v>
      </c>
      <c r="H45" s="10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s="2" customFormat="1" ht="20.25" customHeight="1" x14ac:dyDescent="0.3">
      <c r="A46" s="20" t="s">
        <v>10</v>
      </c>
      <c r="B46" s="21" t="s">
        <v>78</v>
      </c>
      <c r="C46" s="9">
        <v>4</v>
      </c>
      <c r="D46" s="9"/>
      <c r="E46" s="11">
        <v>376329.1</v>
      </c>
      <c r="F46" s="11"/>
      <c r="G46" s="11">
        <f t="shared" ref="G46:G68" si="2">E46/C46/3</f>
        <v>31360.758333333331</v>
      </c>
      <c r="H46" s="10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s="2" customFormat="1" ht="19.5" customHeight="1" x14ac:dyDescent="0.3">
      <c r="A47" s="8" t="s">
        <v>18</v>
      </c>
      <c r="B47" s="21" t="s">
        <v>79</v>
      </c>
      <c r="C47" s="9">
        <v>8</v>
      </c>
      <c r="D47" s="9"/>
      <c r="E47" s="11">
        <v>969398.95</v>
      </c>
      <c r="F47" s="11"/>
      <c r="G47" s="11">
        <f t="shared" si="2"/>
        <v>40391.622916666667</v>
      </c>
      <c r="H47" s="10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s="2" customFormat="1" ht="20.25" customHeight="1" x14ac:dyDescent="0.3">
      <c r="A48" s="8" t="s">
        <v>19</v>
      </c>
      <c r="B48" s="21" t="s">
        <v>80</v>
      </c>
      <c r="C48" s="9">
        <v>9</v>
      </c>
      <c r="D48" s="9"/>
      <c r="E48" s="11">
        <v>2373428.7799999998</v>
      </c>
      <c r="F48" s="11"/>
      <c r="G48" s="11">
        <f t="shared" si="2"/>
        <v>87904.76962962962</v>
      </c>
      <c r="H48" s="10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s="2" customFormat="1" ht="20.25" customHeight="1" x14ac:dyDescent="0.3">
      <c r="A49" s="8" t="s">
        <v>20</v>
      </c>
      <c r="B49" s="21" t="s">
        <v>84</v>
      </c>
      <c r="C49" s="34">
        <v>2</v>
      </c>
      <c r="D49" s="34"/>
      <c r="E49" s="35">
        <v>352498.19</v>
      </c>
      <c r="F49" s="42"/>
      <c r="G49" s="11">
        <f t="shared" si="2"/>
        <v>58749.698333333334</v>
      </c>
      <c r="H49" s="10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s="2" customFormat="1" ht="20.25" customHeight="1" x14ac:dyDescent="0.3">
      <c r="A50" s="8" t="s">
        <v>21</v>
      </c>
      <c r="B50" s="21" t="s">
        <v>87</v>
      </c>
      <c r="C50" s="36">
        <v>1</v>
      </c>
      <c r="D50" s="36"/>
      <c r="E50" s="37">
        <v>74791.710000000006</v>
      </c>
      <c r="F50" s="27"/>
      <c r="G50" s="11">
        <f t="shared" si="2"/>
        <v>24930.570000000003</v>
      </c>
      <c r="H50" s="10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s="2" customFormat="1" ht="20.25" customHeight="1" x14ac:dyDescent="0.3">
      <c r="A51" s="8" t="s">
        <v>22</v>
      </c>
      <c r="B51" s="21" t="s">
        <v>88</v>
      </c>
      <c r="C51" s="34">
        <v>2</v>
      </c>
      <c r="D51" s="34"/>
      <c r="E51" s="35">
        <v>307108.26</v>
      </c>
      <c r="F51" s="27"/>
      <c r="G51" s="11">
        <f t="shared" si="2"/>
        <v>51184.71</v>
      </c>
      <c r="H51" s="10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s="2" customFormat="1" ht="20.25" customHeight="1" x14ac:dyDescent="0.3">
      <c r="A52" s="8" t="s">
        <v>23</v>
      </c>
      <c r="B52" s="21" t="s">
        <v>85</v>
      </c>
      <c r="C52" s="34">
        <v>1</v>
      </c>
      <c r="D52" s="34"/>
      <c r="E52" s="35">
        <v>170538.13</v>
      </c>
      <c r="F52" s="27"/>
      <c r="G52" s="11">
        <f t="shared" si="2"/>
        <v>56846.043333333335</v>
      </c>
      <c r="H52" s="10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s="2" customFormat="1" ht="20.25" customHeight="1" x14ac:dyDescent="0.3">
      <c r="A53" s="8" t="s">
        <v>24</v>
      </c>
      <c r="B53" s="21" t="s">
        <v>94</v>
      </c>
      <c r="C53" s="34">
        <v>3</v>
      </c>
      <c r="D53" s="34"/>
      <c r="E53" s="35">
        <v>625153.99</v>
      </c>
      <c r="F53" s="27"/>
      <c r="G53" s="11">
        <f t="shared" si="2"/>
        <v>69461.554444444439</v>
      </c>
      <c r="H53" s="10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s="2" customFormat="1" ht="20.25" customHeight="1" x14ac:dyDescent="0.3">
      <c r="A54" s="8" t="s">
        <v>25</v>
      </c>
      <c r="B54" s="21" t="s">
        <v>82</v>
      </c>
      <c r="C54" s="34">
        <v>5</v>
      </c>
      <c r="D54" s="34"/>
      <c r="E54" s="35">
        <v>806693.31</v>
      </c>
      <c r="F54" s="27"/>
      <c r="G54" s="11">
        <f t="shared" si="2"/>
        <v>53779.554000000004</v>
      </c>
      <c r="H54" s="10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s="2" customFormat="1" ht="20.25" customHeight="1" x14ac:dyDescent="0.3">
      <c r="A55" s="8" t="s">
        <v>26</v>
      </c>
      <c r="B55" s="21" t="s">
        <v>102</v>
      </c>
      <c r="C55" s="34">
        <v>1</v>
      </c>
      <c r="D55" s="34"/>
      <c r="E55" s="35">
        <v>315515.3</v>
      </c>
      <c r="F55" s="27"/>
      <c r="G55" s="11">
        <f t="shared" si="2"/>
        <v>105171.76666666666</v>
      </c>
      <c r="H55" s="10"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s="2" customFormat="1" ht="20.25" customHeight="1" x14ac:dyDescent="0.3">
      <c r="A56" s="8" t="s">
        <v>27</v>
      </c>
      <c r="B56" s="21" t="s">
        <v>103</v>
      </c>
      <c r="C56" s="34">
        <v>1</v>
      </c>
      <c r="D56" s="34"/>
      <c r="E56" s="35">
        <v>174235.88</v>
      </c>
      <c r="F56" s="27"/>
      <c r="G56" s="11">
        <f t="shared" si="2"/>
        <v>58078.626666666671</v>
      </c>
      <c r="H56" s="10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s="2" customFormat="1" ht="20.25" customHeight="1" x14ac:dyDescent="0.3">
      <c r="A57" s="8" t="s">
        <v>28</v>
      </c>
      <c r="B57" s="21" t="s">
        <v>92</v>
      </c>
      <c r="C57" s="34">
        <v>2.9</v>
      </c>
      <c r="D57" s="34"/>
      <c r="E57" s="35">
        <v>406198.6</v>
      </c>
      <c r="F57" s="27"/>
      <c r="G57" s="11">
        <f t="shared" si="2"/>
        <v>46689.494252873563</v>
      </c>
      <c r="H57" s="10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s="2" customFormat="1" ht="20.25" customHeight="1" x14ac:dyDescent="0.3">
      <c r="A58" s="8" t="s">
        <v>29</v>
      </c>
      <c r="B58" s="21" t="s">
        <v>93</v>
      </c>
      <c r="C58" s="34">
        <v>1</v>
      </c>
      <c r="D58" s="34"/>
      <c r="E58" s="35">
        <v>143181</v>
      </c>
      <c r="F58" s="27"/>
      <c r="G58" s="11">
        <f t="shared" si="2"/>
        <v>47727</v>
      </c>
      <c r="H58" s="10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s="2" customFormat="1" ht="20.25" customHeight="1" x14ac:dyDescent="0.3">
      <c r="A59" s="8" t="s">
        <v>30</v>
      </c>
      <c r="B59" s="21" t="s">
        <v>89</v>
      </c>
      <c r="C59" s="34">
        <v>1</v>
      </c>
      <c r="D59" s="34"/>
      <c r="E59" s="35">
        <v>217787.55</v>
      </c>
      <c r="F59" s="27"/>
      <c r="G59" s="11">
        <f t="shared" si="2"/>
        <v>72595.849999999991</v>
      </c>
      <c r="H59" s="10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s="2" customFormat="1" x14ac:dyDescent="0.3">
      <c r="A60" s="8" t="s">
        <v>31</v>
      </c>
      <c r="B60" s="21" t="s">
        <v>104</v>
      </c>
      <c r="C60" s="34">
        <v>5</v>
      </c>
      <c r="D60" s="34"/>
      <c r="E60" s="35">
        <v>920499.72</v>
      </c>
      <c r="F60" s="27"/>
      <c r="G60" s="11">
        <f t="shared" si="2"/>
        <v>61366.647999999994</v>
      </c>
      <c r="H60" s="10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s="2" customFormat="1" ht="18.75" customHeight="1" x14ac:dyDescent="0.3">
      <c r="A61" s="8" t="s">
        <v>32</v>
      </c>
      <c r="B61" s="21" t="s">
        <v>83</v>
      </c>
      <c r="C61" s="34">
        <v>3</v>
      </c>
      <c r="D61" s="34"/>
      <c r="E61" s="35">
        <v>485547.62</v>
      </c>
      <c r="F61" s="27"/>
      <c r="G61" s="11">
        <f t="shared" si="2"/>
        <v>53949.735555555555</v>
      </c>
      <c r="H61" s="10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s="2" customFormat="1" ht="20.25" customHeight="1" x14ac:dyDescent="0.3">
      <c r="A62" s="8" t="s">
        <v>33</v>
      </c>
      <c r="B62" s="21" t="s">
        <v>81</v>
      </c>
      <c r="C62" s="9">
        <v>12</v>
      </c>
      <c r="D62" s="9"/>
      <c r="E62" s="11">
        <v>1714960.32</v>
      </c>
      <c r="F62" s="11"/>
      <c r="G62" s="11">
        <f t="shared" si="2"/>
        <v>47637.786666666674</v>
      </c>
      <c r="H62" s="10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s="2" customFormat="1" ht="20.25" customHeight="1" x14ac:dyDescent="0.3">
      <c r="A63" s="8" t="s">
        <v>34</v>
      </c>
      <c r="B63" s="21" t="s">
        <v>95</v>
      </c>
      <c r="C63" s="34">
        <v>1</v>
      </c>
      <c r="D63" s="34"/>
      <c r="E63" s="35">
        <v>207952.58</v>
      </c>
      <c r="F63" s="27"/>
      <c r="G63" s="11">
        <f t="shared" si="2"/>
        <v>69317.526666666658</v>
      </c>
      <c r="H63" s="10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s="2" customFormat="1" ht="20.25" customHeight="1" x14ac:dyDescent="0.3">
      <c r="A64" s="8" t="s">
        <v>35</v>
      </c>
      <c r="B64" s="21" t="s">
        <v>90</v>
      </c>
      <c r="C64" s="34">
        <v>2</v>
      </c>
      <c r="D64" s="34"/>
      <c r="E64" s="35">
        <v>391657.35</v>
      </c>
      <c r="F64" s="27"/>
      <c r="G64" s="11">
        <f t="shared" si="2"/>
        <v>65276.224999999999</v>
      </c>
      <c r="H64" s="10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s="2" customFormat="1" ht="20.25" customHeight="1" x14ac:dyDescent="0.3">
      <c r="A65" s="8" t="s">
        <v>36</v>
      </c>
      <c r="B65" s="21" t="s">
        <v>91</v>
      </c>
      <c r="C65" s="34">
        <v>3.6</v>
      </c>
      <c r="D65" s="34"/>
      <c r="E65" s="35">
        <v>377701.77</v>
      </c>
      <c r="F65" s="27"/>
      <c r="G65" s="11">
        <f t="shared" si="2"/>
        <v>34972.386111111111</v>
      </c>
      <c r="H65" s="10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s="2" customFormat="1" ht="20.25" customHeight="1" x14ac:dyDescent="0.3">
      <c r="A66" s="8" t="s">
        <v>37</v>
      </c>
      <c r="B66" s="21" t="s">
        <v>86</v>
      </c>
      <c r="C66" s="34">
        <v>3</v>
      </c>
      <c r="D66" s="34"/>
      <c r="E66" s="35">
        <v>537756.75</v>
      </c>
      <c r="F66" s="27"/>
      <c r="G66" s="11">
        <f t="shared" si="2"/>
        <v>59750.75</v>
      </c>
      <c r="H66" s="10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s="2" customFormat="1" ht="20.25" customHeight="1" x14ac:dyDescent="0.3">
      <c r="A67" s="8" t="s">
        <v>38</v>
      </c>
      <c r="B67" s="21" t="s">
        <v>96</v>
      </c>
      <c r="C67" s="34">
        <v>1</v>
      </c>
      <c r="D67" s="34"/>
      <c r="E67" s="35">
        <v>228057.19</v>
      </c>
      <c r="F67" s="27"/>
      <c r="G67" s="11">
        <f t="shared" si="2"/>
        <v>76019.063333333339</v>
      </c>
      <c r="H67" s="10"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s="2" customFormat="1" ht="21" customHeight="1" x14ac:dyDescent="0.3">
      <c r="A68" s="8" t="s">
        <v>39</v>
      </c>
      <c r="B68" s="21" t="s">
        <v>105</v>
      </c>
      <c r="C68" s="9">
        <v>3</v>
      </c>
      <c r="D68" s="9"/>
      <c r="E68" s="11">
        <v>518548.58</v>
      </c>
      <c r="F68" s="11"/>
      <c r="G68" s="11">
        <f t="shared" si="2"/>
        <v>57616.508888888893</v>
      </c>
      <c r="H68" s="10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s="16" customFormat="1" ht="39" customHeight="1" x14ac:dyDescent="0.3">
      <c r="A69" s="59" t="s">
        <v>12</v>
      </c>
      <c r="B69" s="60"/>
      <c r="C69" s="12">
        <f>C45+C46+C47+C48+C49+C50+C51+C52+C53+C54+C55+C56+C57+C58+C59+C60+C61+C62+C63+C64+C65+C66+C67+C68</f>
        <v>85.5</v>
      </c>
      <c r="D69" s="12">
        <f t="shared" ref="D69:H69" si="3">D45+D46+D47+D48+D49+D50+D51+D52+D53+D54+D55+D56+D57+D58+D59+D60+D61+D62+D63+D64+D65+D66+D67+D68</f>
        <v>0</v>
      </c>
      <c r="E69" s="13">
        <f t="shared" si="3"/>
        <v>14052747.239999998</v>
      </c>
      <c r="F69" s="13">
        <f t="shared" si="3"/>
        <v>0</v>
      </c>
      <c r="G69" s="13">
        <f>E69/C69/3</f>
        <v>54786.538947368419</v>
      </c>
      <c r="H69" s="24">
        <f t="shared" si="3"/>
        <v>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</row>
    <row r="70" spans="1:84" s="1" customFormat="1" ht="39.75" customHeight="1" x14ac:dyDescent="0.3">
      <c r="A70" s="20" t="s">
        <v>9</v>
      </c>
      <c r="B70" s="21" t="s">
        <v>107</v>
      </c>
      <c r="C70" s="9">
        <v>3.7</v>
      </c>
      <c r="D70" s="9"/>
      <c r="E70" s="11">
        <v>496460.75</v>
      </c>
      <c r="F70" s="11">
        <v>0</v>
      </c>
      <c r="G70" s="11">
        <f>E70/C70/3</f>
        <v>44726.193693693691</v>
      </c>
      <c r="H70" s="10">
        <v>0</v>
      </c>
    </row>
    <row r="71" spans="1:84" s="1" customFormat="1" ht="39.75" customHeight="1" x14ac:dyDescent="0.3">
      <c r="A71" s="20" t="s">
        <v>10</v>
      </c>
      <c r="B71" s="21" t="s">
        <v>108</v>
      </c>
      <c r="C71" s="26">
        <v>2</v>
      </c>
      <c r="D71" s="26"/>
      <c r="E71" s="27">
        <v>209070.94</v>
      </c>
      <c r="F71" s="27">
        <v>0</v>
      </c>
      <c r="G71" s="11">
        <f t="shared" ref="G71:G74" si="4">E71/C71/3</f>
        <v>34845.156666666669</v>
      </c>
      <c r="H71" s="10">
        <v>0</v>
      </c>
    </row>
    <row r="72" spans="1:84" s="1" customFormat="1" ht="22.5" customHeight="1" x14ac:dyDescent="0.3">
      <c r="A72" s="20" t="s">
        <v>18</v>
      </c>
      <c r="B72" s="21" t="s">
        <v>109</v>
      </c>
      <c r="C72" s="26">
        <v>2.7</v>
      </c>
      <c r="D72" s="26"/>
      <c r="E72" s="27">
        <v>400028.29</v>
      </c>
      <c r="F72" s="27"/>
      <c r="G72" s="11">
        <f t="shared" si="4"/>
        <v>49386.208641975303</v>
      </c>
      <c r="H72" s="10">
        <v>0</v>
      </c>
    </row>
    <row r="73" spans="1:84" s="1" customFormat="1" ht="22.5" customHeight="1" x14ac:dyDescent="0.3">
      <c r="A73" s="20" t="s">
        <v>19</v>
      </c>
      <c r="B73" s="21" t="s">
        <v>97</v>
      </c>
      <c r="C73" s="26">
        <v>3</v>
      </c>
      <c r="D73" s="26"/>
      <c r="E73" s="27">
        <v>310084.61</v>
      </c>
      <c r="F73" s="27"/>
      <c r="G73" s="11">
        <f t="shared" si="4"/>
        <v>34453.845555555556</v>
      </c>
      <c r="H73" s="10">
        <v>0</v>
      </c>
    </row>
    <row r="74" spans="1:84" s="1" customFormat="1" ht="22.5" customHeight="1" x14ac:dyDescent="0.3">
      <c r="A74" s="20">
        <v>5</v>
      </c>
      <c r="B74" s="21" t="s">
        <v>98</v>
      </c>
      <c r="C74" s="26">
        <v>5</v>
      </c>
      <c r="D74" s="26"/>
      <c r="E74" s="27">
        <v>422051.98</v>
      </c>
      <c r="F74" s="27"/>
      <c r="G74" s="11">
        <f t="shared" si="4"/>
        <v>28136.798666666666</v>
      </c>
      <c r="H74" s="10">
        <v>0</v>
      </c>
    </row>
    <row r="75" spans="1:84" s="14" customFormat="1" ht="36" customHeight="1" x14ac:dyDescent="0.3">
      <c r="A75" s="59" t="s">
        <v>13</v>
      </c>
      <c r="B75" s="60"/>
      <c r="C75" s="12">
        <f>C70+C71+C72+C73+C74</f>
        <v>16.399999999999999</v>
      </c>
      <c r="D75" s="12">
        <f t="shared" ref="D75" si="5">D70+D71+D72+D73+D74</f>
        <v>0</v>
      </c>
      <c r="E75" s="13">
        <f>E70+E71+E72+E73+E74</f>
        <v>1837696.5699999998</v>
      </c>
      <c r="F75" s="13">
        <f>F70+F71+F72+F73+F74</f>
        <v>0</v>
      </c>
      <c r="G75" s="13">
        <f>E75/C75/3</f>
        <v>37351.556300813005</v>
      </c>
      <c r="H75" s="24">
        <f t="shared" ref="H75" si="6">H70+H71+H72+H73+H74</f>
        <v>0</v>
      </c>
    </row>
    <row r="76" spans="1:84" s="1" customFormat="1" ht="20.25" customHeight="1" x14ac:dyDescent="0.3">
      <c r="A76" s="20" t="s">
        <v>9</v>
      </c>
      <c r="B76" s="21" t="s">
        <v>110</v>
      </c>
      <c r="C76" s="9">
        <v>1.3</v>
      </c>
      <c r="D76" s="9">
        <v>0.5</v>
      </c>
      <c r="E76" s="11">
        <v>110784.16</v>
      </c>
      <c r="F76" s="11">
        <v>68416.39</v>
      </c>
      <c r="G76" s="13">
        <v>0</v>
      </c>
      <c r="H76" s="10">
        <f>F76/D76/3</f>
        <v>45610.926666666666</v>
      </c>
    </row>
    <row r="77" spans="1:84" s="1" customFormat="1" ht="60" customHeight="1" x14ac:dyDescent="0.3">
      <c r="A77" s="20" t="s">
        <v>10</v>
      </c>
      <c r="B77" s="21" t="s">
        <v>99</v>
      </c>
      <c r="C77" s="9">
        <v>3</v>
      </c>
      <c r="D77" s="9"/>
      <c r="E77" s="51">
        <v>323653.59999999998</v>
      </c>
      <c r="F77" s="11"/>
      <c r="G77" s="11">
        <f>E77/C77/3</f>
        <v>35961.511111111111</v>
      </c>
      <c r="H77" s="10">
        <v>0</v>
      </c>
    </row>
    <row r="78" spans="1:84" s="14" customFormat="1" ht="20.25" customHeight="1" thickBot="1" x14ac:dyDescent="0.35">
      <c r="A78" s="57" t="s">
        <v>14</v>
      </c>
      <c r="B78" s="58"/>
      <c r="C78" s="17">
        <f>C77+C76</f>
        <v>4.3</v>
      </c>
      <c r="D78" s="17">
        <f t="shared" ref="D78:F78" si="7">D77+D76</f>
        <v>0.5</v>
      </c>
      <c r="E78" s="18">
        <f t="shared" si="7"/>
        <v>434437.76</v>
      </c>
      <c r="F78" s="18">
        <f t="shared" si="7"/>
        <v>68416.39</v>
      </c>
      <c r="G78" s="18">
        <f>E78/C78/3</f>
        <v>33677.345736434108</v>
      </c>
      <c r="H78" s="25">
        <f>F78/D78/3</f>
        <v>45610.926666666666</v>
      </c>
    </row>
    <row r="79" spans="1:84" s="2" customFormat="1" ht="22.5" x14ac:dyDescent="0.3">
      <c r="A79" s="71" t="s">
        <v>15</v>
      </c>
      <c r="B79" s="72"/>
      <c r="C79" s="72"/>
      <c r="D79" s="72"/>
      <c r="E79" s="72"/>
      <c r="F79" s="72"/>
      <c r="G79" s="72"/>
      <c r="H79" s="7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s="2" customFormat="1" x14ac:dyDescent="0.3">
      <c r="A80" s="8" t="s">
        <v>9</v>
      </c>
      <c r="B80" s="31" t="s">
        <v>47</v>
      </c>
      <c r="C80" s="34">
        <v>9</v>
      </c>
      <c r="D80" s="34"/>
      <c r="E80" s="35">
        <v>578050.23</v>
      </c>
      <c r="F80" s="35"/>
      <c r="G80" s="11">
        <f>E80/C80/3</f>
        <v>21409.267777777775</v>
      </c>
      <c r="H80" s="10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s="2" customFormat="1" x14ac:dyDescent="0.3">
      <c r="A81" s="8" t="s">
        <v>10</v>
      </c>
      <c r="B81" s="31" t="s">
        <v>48</v>
      </c>
      <c r="C81" s="34">
        <v>10.3</v>
      </c>
      <c r="D81" s="34"/>
      <c r="E81" s="38">
        <v>819750.2</v>
      </c>
      <c r="F81" s="38"/>
      <c r="G81" s="11">
        <f>E81/C81/3</f>
        <v>26529.13268608414</v>
      </c>
      <c r="H81" s="10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s="2" customFormat="1" x14ac:dyDescent="0.3">
      <c r="A82" s="8" t="s">
        <v>18</v>
      </c>
      <c r="B82" s="31" t="s">
        <v>49</v>
      </c>
      <c r="C82" s="34">
        <v>21.3</v>
      </c>
      <c r="D82" s="34"/>
      <c r="E82" s="35">
        <v>1826676.45</v>
      </c>
      <c r="F82" s="35"/>
      <c r="G82" s="11">
        <f t="shared" ref="G82:G110" si="8">E82/C82/3</f>
        <v>28586.485915492958</v>
      </c>
      <c r="H82" s="10"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s="2" customFormat="1" x14ac:dyDescent="0.3">
      <c r="A83" s="8" t="s">
        <v>19</v>
      </c>
      <c r="B83" s="31" t="s">
        <v>58</v>
      </c>
      <c r="C83" s="34">
        <v>17</v>
      </c>
      <c r="D83" s="34">
        <v>0.8</v>
      </c>
      <c r="E83" s="35">
        <v>1676403.12</v>
      </c>
      <c r="F83" s="35">
        <v>51811.59</v>
      </c>
      <c r="G83" s="11">
        <f t="shared" si="8"/>
        <v>32870.649411764709</v>
      </c>
      <c r="H83" s="10">
        <f t="shared" ref="H83:H110" si="9">F83/D83/3</f>
        <v>21588.162499999999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s="2" customFormat="1" x14ac:dyDescent="0.3">
      <c r="A84" s="8" t="s">
        <v>20</v>
      </c>
      <c r="B84" s="31" t="s">
        <v>50</v>
      </c>
      <c r="C84" s="34">
        <v>15.6</v>
      </c>
      <c r="D84" s="34"/>
      <c r="E84" s="38">
        <v>715168.19</v>
      </c>
      <c r="F84" s="38"/>
      <c r="G84" s="11">
        <f t="shared" si="8"/>
        <v>15281.371581196581</v>
      </c>
      <c r="H84" s="10"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s="2" customFormat="1" x14ac:dyDescent="0.3">
      <c r="A85" s="8" t="s">
        <v>21</v>
      </c>
      <c r="B85" s="31" t="s">
        <v>51</v>
      </c>
      <c r="C85" s="34">
        <v>14.7</v>
      </c>
      <c r="D85" s="34"/>
      <c r="E85" s="35">
        <v>1283830.3799999999</v>
      </c>
      <c r="F85" s="35"/>
      <c r="G85" s="11">
        <f t="shared" si="8"/>
        <v>29111.8</v>
      </c>
      <c r="H85" s="10"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s="2" customFormat="1" x14ac:dyDescent="0.3">
      <c r="A86" s="8" t="s">
        <v>22</v>
      </c>
      <c r="B86" s="31" t="s">
        <v>52</v>
      </c>
      <c r="C86" s="34">
        <v>15.5</v>
      </c>
      <c r="D86" s="34"/>
      <c r="E86" s="35">
        <v>1222707.02</v>
      </c>
      <c r="F86" s="35"/>
      <c r="G86" s="11">
        <f t="shared" si="8"/>
        <v>26294.774623655914</v>
      </c>
      <c r="H86" s="10"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s="2" customFormat="1" x14ac:dyDescent="0.3">
      <c r="A87" s="8" t="s">
        <v>23</v>
      </c>
      <c r="B87" s="31" t="s">
        <v>53</v>
      </c>
      <c r="C87" s="34">
        <v>25</v>
      </c>
      <c r="D87" s="34"/>
      <c r="E87" s="35">
        <v>1814072.68</v>
      </c>
      <c r="F87" s="35"/>
      <c r="G87" s="11">
        <f t="shared" si="8"/>
        <v>24187.635733333333</v>
      </c>
      <c r="H87" s="10"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s="2" customFormat="1" x14ac:dyDescent="0.3">
      <c r="A88" s="8" t="s">
        <v>24</v>
      </c>
      <c r="B88" s="31" t="s">
        <v>54</v>
      </c>
      <c r="C88" s="34">
        <v>3.5</v>
      </c>
      <c r="D88" s="34"/>
      <c r="E88" s="35">
        <v>256900.88</v>
      </c>
      <c r="F88" s="35"/>
      <c r="G88" s="11">
        <f t="shared" si="8"/>
        <v>24466.750476190475</v>
      </c>
      <c r="H88" s="10"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s="2" customFormat="1" x14ac:dyDescent="0.3">
      <c r="A89" s="8" t="s">
        <v>25</v>
      </c>
      <c r="B89" s="31" t="s">
        <v>55</v>
      </c>
      <c r="C89" s="34">
        <v>11</v>
      </c>
      <c r="D89" s="34"/>
      <c r="E89" s="35">
        <v>862352.43</v>
      </c>
      <c r="F89" s="35"/>
      <c r="G89" s="11">
        <f t="shared" si="8"/>
        <v>26131.891818181819</v>
      </c>
      <c r="H89" s="10"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s="2" customFormat="1" x14ac:dyDescent="0.3">
      <c r="A90" s="8" t="s">
        <v>26</v>
      </c>
      <c r="B90" s="31" t="s">
        <v>56</v>
      </c>
      <c r="C90" s="34">
        <v>12</v>
      </c>
      <c r="D90" s="34"/>
      <c r="E90" s="35">
        <v>925254.13</v>
      </c>
      <c r="F90" s="35"/>
      <c r="G90" s="11">
        <f t="shared" si="8"/>
        <v>25701.503611111111</v>
      </c>
      <c r="H90" s="10"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s="2" customFormat="1" x14ac:dyDescent="0.3">
      <c r="A91" s="8" t="s">
        <v>27</v>
      </c>
      <c r="B91" s="31" t="s">
        <v>59</v>
      </c>
      <c r="C91" s="34">
        <v>11.6</v>
      </c>
      <c r="D91" s="34">
        <v>0.5</v>
      </c>
      <c r="E91" s="35">
        <v>1029451.67</v>
      </c>
      <c r="F91" s="35">
        <v>30162</v>
      </c>
      <c r="G91" s="11">
        <f t="shared" si="8"/>
        <v>29581.944540229888</v>
      </c>
      <c r="H91" s="10">
        <f t="shared" si="9"/>
        <v>20108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s="2" customFormat="1" x14ac:dyDescent="0.3">
      <c r="A92" s="8" t="s">
        <v>28</v>
      </c>
      <c r="B92" s="31" t="s">
        <v>57</v>
      </c>
      <c r="C92" s="34">
        <v>18</v>
      </c>
      <c r="D92" s="34"/>
      <c r="E92" s="35">
        <v>1533872.93</v>
      </c>
      <c r="F92" s="35"/>
      <c r="G92" s="11">
        <f t="shared" si="8"/>
        <v>28405.054259259257</v>
      </c>
      <c r="H92" s="10"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s="2" customFormat="1" x14ac:dyDescent="0.3">
      <c r="A93" s="8" t="s">
        <v>29</v>
      </c>
      <c r="B93" s="31" t="s">
        <v>60</v>
      </c>
      <c r="C93" s="34">
        <v>24</v>
      </c>
      <c r="D93" s="34"/>
      <c r="E93" s="35">
        <v>1752228.67</v>
      </c>
      <c r="F93" s="35"/>
      <c r="G93" s="11">
        <f t="shared" si="8"/>
        <v>24336.509305555552</v>
      </c>
      <c r="H93" s="10"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s="2" customFormat="1" x14ac:dyDescent="0.3">
      <c r="A94" s="8" t="s">
        <v>30</v>
      </c>
      <c r="B94" s="31" t="s">
        <v>61</v>
      </c>
      <c r="C94" s="34">
        <v>12.5</v>
      </c>
      <c r="D94" s="34">
        <v>0.5</v>
      </c>
      <c r="E94" s="35">
        <v>1029907.29</v>
      </c>
      <c r="F94" s="35">
        <v>32518.02</v>
      </c>
      <c r="G94" s="11">
        <f t="shared" si="8"/>
        <v>27464.194400000004</v>
      </c>
      <c r="H94" s="10">
        <f t="shared" si="9"/>
        <v>21678.68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s="2" customFormat="1" x14ac:dyDescent="0.3">
      <c r="A95" s="8" t="s">
        <v>31</v>
      </c>
      <c r="B95" s="31" t="s">
        <v>62</v>
      </c>
      <c r="C95" s="34">
        <v>9.6999999999999993</v>
      </c>
      <c r="D95" s="34">
        <v>0.5</v>
      </c>
      <c r="E95" s="35">
        <v>764234.3</v>
      </c>
      <c r="F95" s="35">
        <v>24832.5</v>
      </c>
      <c r="G95" s="11">
        <f t="shared" si="8"/>
        <v>26262.347079037805</v>
      </c>
      <c r="H95" s="10">
        <f t="shared" si="9"/>
        <v>16555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s="2" customFormat="1" x14ac:dyDescent="0.3">
      <c r="A96" s="8" t="s">
        <v>32</v>
      </c>
      <c r="B96" s="31" t="s">
        <v>101</v>
      </c>
      <c r="C96" s="34">
        <v>4.4000000000000004</v>
      </c>
      <c r="D96" s="34">
        <v>0.5</v>
      </c>
      <c r="E96" s="35">
        <v>353531</v>
      </c>
      <c r="F96" s="35">
        <v>29332.5</v>
      </c>
      <c r="G96" s="11">
        <f t="shared" si="8"/>
        <v>26782.651515151516</v>
      </c>
      <c r="H96" s="10">
        <f t="shared" si="9"/>
        <v>19555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s="2" customFormat="1" x14ac:dyDescent="0.3">
      <c r="A97" s="8" t="s">
        <v>33</v>
      </c>
      <c r="B97" s="31" t="s">
        <v>63</v>
      </c>
      <c r="C97" s="34">
        <v>3</v>
      </c>
      <c r="D97" s="34"/>
      <c r="E97" s="35">
        <v>279903.78000000003</v>
      </c>
      <c r="F97" s="35"/>
      <c r="G97" s="11">
        <f t="shared" si="8"/>
        <v>31100.420000000002</v>
      </c>
      <c r="H97" s="10"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s="2" customFormat="1" x14ac:dyDescent="0.3">
      <c r="A98" s="8" t="s">
        <v>34</v>
      </c>
      <c r="B98" s="31" t="s">
        <v>64</v>
      </c>
      <c r="C98" s="34">
        <v>8</v>
      </c>
      <c r="D98" s="34"/>
      <c r="E98" s="35">
        <v>662422.13</v>
      </c>
      <c r="F98" s="35"/>
      <c r="G98" s="11">
        <f t="shared" si="8"/>
        <v>27600.922083333335</v>
      </c>
      <c r="H98" s="10"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s="2" customFormat="1" x14ac:dyDescent="0.3">
      <c r="A99" s="8" t="s">
        <v>35</v>
      </c>
      <c r="B99" s="31" t="s">
        <v>65</v>
      </c>
      <c r="C99" s="34">
        <v>3</v>
      </c>
      <c r="D99" s="34"/>
      <c r="E99" s="35">
        <v>305790.51</v>
      </c>
      <c r="F99" s="35"/>
      <c r="G99" s="11">
        <f t="shared" si="8"/>
        <v>33976.723333333335</v>
      </c>
      <c r="H99" s="10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s="2" customFormat="1" x14ac:dyDescent="0.3">
      <c r="A100" s="8" t="s">
        <v>36</v>
      </c>
      <c r="B100" s="31" t="s">
        <v>66</v>
      </c>
      <c r="C100" s="34">
        <v>2</v>
      </c>
      <c r="D100" s="34"/>
      <c r="E100" s="35">
        <v>162572.73000000001</v>
      </c>
      <c r="F100" s="35"/>
      <c r="G100" s="11">
        <f t="shared" si="8"/>
        <v>27095.455000000002</v>
      </c>
      <c r="H100" s="10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s="2" customFormat="1" x14ac:dyDescent="0.3">
      <c r="A101" s="8" t="s">
        <v>37</v>
      </c>
      <c r="B101" s="31" t="s">
        <v>67</v>
      </c>
      <c r="C101" s="34">
        <v>15.8</v>
      </c>
      <c r="D101" s="34"/>
      <c r="E101" s="35">
        <v>1653727.66</v>
      </c>
      <c r="F101" s="35"/>
      <c r="G101" s="11">
        <f t="shared" si="8"/>
        <v>34888.769198312235</v>
      </c>
      <c r="H101" s="10"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 s="2" customFormat="1" x14ac:dyDescent="0.3">
      <c r="A102" s="8" t="s">
        <v>38</v>
      </c>
      <c r="B102" s="31" t="s">
        <v>68</v>
      </c>
      <c r="C102" s="34">
        <v>3</v>
      </c>
      <c r="D102" s="34">
        <v>0.5</v>
      </c>
      <c r="E102" s="35">
        <v>288981</v>
      </c>
      <c r="F102" s="35">
        <v>24832.5</v>
      </c>
      <c r="G102" s="11">
        <f t="shared" si="8"/>
        <v>32109</v>
      </c>
      <c r="H102" s="10">
        <f t="shared" si="9"/>
        <v>16555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1:84" s="2" customFormat="1" x14ac:dyDescent="0.3">
      <c r="A103" s="8" t="s">
        <v>39</v>
      </c>
      <c r="B103" s="31" t="s">
        <v>69</v>
      </c>
      <c r="C103" s="34">
        <v>11</v>
      </c>
      <c r="D103" s="34"/>
      <c r="E103" s="35">
        <v>983879.57</v>
      </c>
      <c r="F103" s="35"/>
      <c r="G103" s="11">
        <f t="shared" si="8"/>
        <v>29814.532424242425</v>
      </c>
      <c r="H103" s="10"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1:84" s="2" customFormat="1" x14ac:dyDescent="0.3">
      <c r="A104" s="8" t="s">
        <v>40</v>
      </c>
      <c r="B104" s="31" t="s">
        <v>70</v>
      </c>
      <c r="C104" s="34">
        <v>1</v>
      </c>
      <c r="D104" s="34"/>
      <c r="E104" s="35">
        <v>63755.61</v>
      </c>
      <c r="F104" s="35"/>
      <c r="G104" s="11">
        <f t="shared" si="8"/>
        <v>21251.87</v>
      </c>
      <c r="H104" s="10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1:84" s="2" customFormat="1" x14ac:dyDescent="0.3">
      <c r="A105" s="8" t="s">
        <v>41</v>
      </c>
      <c r="B105" s="31" t="s">
        <v>71</v>
      </c>
      <c r="C105" s="34">
        <v>2</v>
      </c>
      <c r="D105" s="34">
        <v>0.9</v>
      </c>
      <c r="E105" s="35">
        <v>205708.08</v>
      </c>
      <c r="F105" s="35">
        <v>44967</v>
      </c>
      <c r="G105" s="11">
        <f t="shared" si="8"/>
        <v>34284.68</v>
      </c>
      <c r="H105" s="10">
        <f t="shared" si="9"/>
        <v>16654.444444444442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1:84" s="2" customFormat="1" x14ac:dyDescent="0.3">
      <c r="A106" s="8" t="s">
        <v>42</v>
      </c>
      <c r="B106" s="31" t="s">
        <v>72</v>
      </c>
      <c r="C106" s="34">
        <v>3</v>
      </c>
      <c r="D106" s="34">
        <v>0.5</v>
      </c>
      <c r="E106" s="35">
        <v>341057.01</v>
      </c>
      <c r="F106" s="35">
        <v>20805</v>
      </c>
      <c r="G106" s="11">
        <f t="shared" si="8"/>
        <v>37895.223333333335</v>
      </c>
      <c r="H106" s="10">
        <f t="shared" si="9"/>
        <v>13870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1:84" s="2" customFormat="1" x14ac:dyDescent="0.3">
      <c r="A107" s="8" t="s">
        <v>43</v>
      </c>
      <c r="B107" s="31" t="s">
        <v>73</v>
      </c>
      <c r="C107" s="34">
        <v>4.5</v>
      </c>
      <c r="D107" s="34">
        <v>0.5</v>
      </c>
      <c r="E107" s="35">
        <v>419854.98</v>
      </c>
      <c r="F107" s="35">
        <v>42954.36</v>
      </c>
      <c r="G107" s="11">
        <f t="shared" si="8"/>
        <v>31100.368888888886</v>
      </c>
      <c r="H107" s="10">
        <f t="shared" si="9"/>
        <v>28636.240000000002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1:84" s="2" customFormat="1" x14ac:dyDescent="0.3">
      <c r="A108" s="8" t="s">
        <v>44</v>
      </c>
      <c r="B108" s="31" t="s">
        <v>74</v>
      </c>
      <c r="C108" s="9">
        <v>15</v>
      </c>
      <c r="D108" s="9"/>
      <c r="E108" s="11">
        <v>1441323.83</v>
      </c>
      <c r="F108" s="11"/>
      <c r="G108" s="11">
        <f t="shared" si="8"/>
        <v>32029.418444444444</v>
      </c>
      <c r="H108" s="10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1:84" s="2" customFormat="1" x14ac:dyDescent="0.3">
      <c r="A109" s="8" t="s">
        <v>45</v>
      </c>
      <c r="B109" s="31" t="s">
        <v>75</v>
      </c>
      <c r="C109" s="9">
        <v>3</v>
      </c>
      <c r="D109" s="9">
        <v>0.5</v>
      </c>
      <c r="E109" s="27">
        <v>288353.01</v>
      </c>
      <c r="F109" s="27">
        <v>19188</v>
      </c>
      <c r="G109" s="11">
        <f t="shared" si="8"/>
        <v>32039.223333333332</v>
      </c>
      <c r="H109" s="10">
        <f t="shared" si="9"/>
        <v>12792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1:84" s="2" customFormat="1" x14ac:dyDescent="0.3">
      <c r="A110" s="8" t="s">
        <v>46</v>
      </c>
      <c r="B110" s="31" t="s">
        <v>76</v>
      </c>
      <c r="C110" s="9">
        <v>6</v>
      </c>
      <c r="D110" s="9">
        <v>1</v>
      </c>
      <c r="E110" s="27">
        <v>543799.13</v>
      </c>
      <c r="F110" s="27">
        <v>74764.38</v>
      </c>
      <c r="G110" s="11">
        <f t="shared" si="8"/>
        <v>30211.062777777781</v>
      </c>
      <c r="H110" s="10">
        <f t="shared" si="9"/>
        <v>24921.460000000003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1:84" s="15" customFormat="1" ht="36.75" customHeight="1" x14ac:dyDescent="0.3">
      <c r="A111" s="59" t="s">
        <v>11</v>
      </c>
      <c r="B111" s="60"/>
      <c r="C111" s="12">
        <f>C80+C81+C82+C83+C84+C85+C86+C87+C88+C89+C90+C91+C92+C93+C94+C95+C96+C97+C98+C99+C100+C101+C102+C103+C104+C105+C106+C107+C108+C109+C110</f>
        <v>315.39999999999998</v>
      </c>
      <c r="D111" s="12">
        <f t="shared" ref="D111:F111" si="10">D80+D81+D82+D83+D84+D85+D86+D87+D88+D89+D90+D91+D92+D93+D94+D95+D96+D97+D98+D99+D100+D101+D102+D103+D104+D105+D106+D107+D108+D109+D110</f>
        <v>6.7</v>
      </c>
      <c r="E111" s="13">
        <f t="shared" si="10"/>
        <v>26085520.600000001</v>
      </c>
      <c r="F111" s="13">
        <f t="shared" si="10"/>
        <v>396167.85</v>
      </c>
      <c r="G111" s="13">
        <f>E111/C111/3</f>
        <v>27568.717607271192</v>
      </c>
      <c r="H111" s="24">
        <f>F111/D111/3</f>
        <v>19709.843283582089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</row>
    <row r="112" spans="1:84" s="2" customFormat="1" ht="20.25" customHeight="1" x14ac:dyDescent="0.3">
      <c r="A112" s="20" t="s">
        <v>9</v>
      </c>
      <c r="B112" s="21" t="s">
        <v>77</v>
      </c>
      <c r="C112" s="9">
        <v>78.3</v>
      </c>
      <c r="D112" s="9">
        <v>2.2000000000000002</v>
      </c>
      <c r="E112" s="11">
        <v>8422203.5800000001</v>
      </c>
      <c r="F112" s="11">
        <v>160824.19</v>
      </c>
      <c r="G112" s="11">
        <f>E112/C112/3</f>
        <v>35854.421370796081</v>
      </c>
      <c r="H112" s="10">
        <f>F112/D112/3</f>
        <v>24367.301515151514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1:84" s="2" customFormat="1" ht="20.25" customHeight="1" x14ac:dyDescent="0.3">
      <c r="A113" s="20" t="s">
        <v>10</v>
      </c>
      <c r="B113" s="21" t="s">
        <v>78</v>
      </c>
      <c r="C113" s="9">
        <v>23</v>
      </c>
      <c r="D113" s="9">
        <v>0</v>
      </c>
      <c r="E113" s="11">
        <v>2520952.2999999998</v>
      </c>
      <c r="F113" s="11">
        <v>0</v>
      </c>
      <c r="G113" s="11">
        <f t="shared" ref="G113:G135" si="11">E113/C113/3</f>
        <v>36535.540579710141</v>
      </c>
      <c r="H113" s="10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1:84" s="2" customFormat="1" ht="20.25" customHeight="1" x14ac:dyDescent="0.3">
      <c r="A114" s="8" t="s">
        <v>18</v>
      </c>
      <c r="B114" s="21" t="s">
        <v>79</v>
      </c>
      <c r="C114" s="9">
        <v>50</v>
      </c>
      <c r="D114" s="11">
        <v>1</v>
      </c>
      <c r="E114" s="11">
        <v>5066959</v>
      </c>
      <c r="F114" s="11">
        <v>47264.480000000003</v>
      </c>
      <c r="G114" s="11">
        <f t="shared" si="11"/>
        <v>33779.726666666662</v>
      </c>
      <c r="H114" s="10">
        <f t="shared" ref="H114:H135" si="12">F114/D114/3</f>
        <v>15754.826666666668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1:84" s="2" customFormat="1" ht="20.25" customHeight="1" x14ac:dyDescent="0.3">
      <c r="A115" s="8" t="s">
        <v>19</v>
      </c>
      <c r="B115" s="21" t="s">
        <v>80</v>
      </c>
      <c r="C115" s="9">
        <v>65</v>
      </c>
      <c r="D115" s="9">
        <v>1</v>
      </c>
      <c r="E115" s="11">
        <v>8147918.29</v>
      </c>
      <c r="F115" s="11">
        <v>53948.54</v>
      </c>
      <c r="G115" s="11">
        <f t="shared" si="11"/>
        <v>41784.196358974361</v>
      </c>
      <c r="H115" s="10">
        <f t="shared" si="12"/>
        <v>17982.846666666668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  <row r="116" spans="1:84" s="2" customFormat="1" ht="24" customHeight="1" x14ac:dyDescent="0.3">
      <c r="A116" s="8" t="s">
        <v>20</v>
      </c>
      <c r="B116" s="21" t="s">
        <v>84</v>
      </c>
      <c r="C116" s="34">
        <v>20.9</v>
      </c>
      <c r="D116" s="34">
        <v>1.3</v>
      </c>
      <c r="E116" s="35">
        <v>2211881.9</v>
      </c>
      <c r="F116" s="35">
        <v>92781.81</v>
      </c>
      <c r="G116" s="11">
        <f t="shared" si="11"/>
        <v>35277.223285486449</v>
      </c>
      <c r="H116" s="10">
        <f t="shared" si="12"/>
        <v>23790.207692307693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</row>
    <row r="117" spans="1:84" s="2" customFormat="1" ht="20.25" customHeight="1" x14ac:dyDescent="0.3">
      <c r="A117" s="8" t="s">
        <v>21</v>
      </c>
      <c r="B117" s="21" t="s">
        <v>87</v>
      </c>
      <c r="C117" s="36">
        <v>6</v>
      </c>
      <c r="D117" s="36">
        <v>2</v>
      </c>
      <c r="E117" s="37">
        <v>735495.57</v>
      </c>
      <c r="F117" s="37">
        <v>117889.69</v>
      </c>
      <c r="G117" s="11">
        <f t="shared" si="11"/>
        <v>40860.864999999998</v>
      </c>
      <c r="H117" s="10">
        <f t="shared" si="12"/>
        <v>19648.281666666666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</row>
    <row r="118" spans="1:84" s="2" customFormat="1" ht="20.25" customHeight="1" x14ac:dyDescent="0.3">
      <c r="A118" s="8" t="s">
        <v>22</v>
      </c>
      <c r="B118" s="21" t="s">
        <v>88</v>
      </c>
      <c r="C118" s="34">
        <v>10.7</v>
      </c>
      <c r="D118" s="34">
        <v>2.4</v>
      </c>
      <c r="E118" s="35">
        <v>946469.3</v>
      </c>
      <c r="F118" s="35">
        <v>131935.25</v>
      </c>
      <c r="G118" s="11">
        <f t="shared" si="11"/>
        <v>29485.02492211838</v>
      </c>
      <c r="H118" s="10">
        <f t="shared" si="12"/>
        <v>18324.340277777777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1:84" s="2" customFormat="1" ht="20.25" customHeight="1" x14ac:dyDescent="0.3">
      <c r="A119" s="8" t="s">
        <v>23</v>
      </c>
      <c r="B119" s="21" t="s">
        <v>85</v>
      </c>
      <c r="C119" s="34">
        <v>11</v>
      </c>
      <c r="D119" s="34"/>
      <c r="E119" s="35">
        <v>1119133.1299999999</v>
      </c>
      <c r="F119" s="35"/>
      <c r="G119" s="11">
        <f t="shared" si="11"/>
        <v>33913.125151515145</v>
      </c>
      <c r="H119" s="10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1:84" s="2" customFormat="1" ht="20.25" customHeight="1" x14ac:dyDescent="0.3">
      <c r="A120" s="8" t="s">
        <v>24</v>
      </c>
      <c r="B120" s="21" t="s">
        <v>94</v>
      </c>
      <c r="C120" s="34">
        <v>26.1</v>
      </c>
      <c r="D120" s="34">
        <v>1.1000000000000001</v>
      </c>
      <c r="E120" s="35">
        <v>2791994.17</v>
      </c>
      <c r="F120" s="35">
        <v>67395.679999999993</v>
      </c>
      <c r="G120" s="11">
        <f t="shared" si="11"/>
        <v>35657.652234993613</v>
      </c>
      <c r="H120" s="10">
        <f t="shared" si="12"/>
        <v>20422.933333333331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1:84" s="2" customFormat="1" ht="20.25" customHeight="1" x14ac:dyDescent="0.3">
      <c r="A121" s="8" t="s">
        <v>25</v>
      </c>
      <c r="B121" s="21" t="s">
        <v>82</v>
      </c>
      <c r="C121" s="34">
        <v>28</v>
      </c>
      <c r="D121" s="34">
        <v>0.3</v>
      </c>
      <c r="E121" s="35">
        <v>3700053.68</v>
      </c>
      <c r="F121" s="35">
        <v>10985.67</v>
      </c>
      <c r="G121" s="11">
        <f t="shared" si="11"/>
        <v>44048.258095238096</v>
      </c>
      <c r="H121" s="10">
        <f t="shared" si="12"/>
        <v>12206.300000000001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1:84" s="2" customFormat="1" ht="20.25" customHeight="1" x14ac:dyDescent="0.3">
      <c r="A122" s="8" t="s">
        <v>26</v>
      </c>
      <c r="B122" s="21" t="s">
        <v>102</v>
      </c>
      <c r="C122" s="34">
        <v>12.8</v>
      </c>
      <c r="D122" s="34">
        <v>0.3</v>
      </c>
      <c r="E122" s="35">
        <v>1391543.07</v>
      </c>
      <c r="F122" s="35">
        <v>15013.77</v>
      </c>
      <c r="G122" s="11">
        <f t="shared" si="11"/>
        <v>36238.100781249996</v>
      </c>
      <c r="H122" s="10">
        <f t="shared" si="12"/>
        <v>16681.966666666667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1:84" s="2" customFormat="1" ht="20.25" customHeight="1" x14ac:dyDescent="0.3">
      <c r="A123" s="8" t="s">
        <v>27</v>
      </c>
      <c r="B123" s="21" t="s">
        <v>103</v>
      </c>
      <c r="C123" s="34">
        <v>9.8000000000000007</v>
      </c>
      <c r="D123" s="34">
        <v>0.6</v>
      </c>
      <c r="E123" s="35">
        <v>690563.13</v>
      </c>
      <c r="F123" s="35">
        <v>29505.32</v>
      </c>
      <c r="G123" s="11">
        <f t="shared" si="11"/>
        <v>23488.54183673469</v>
      </c>
      <c r="H123" s="10">
        <f t="shared" si="12"/>
        <v>16391.844444444443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1:84" s="2" customFormat="1" ht="20.25" customHeight="1" x14ac:dyDescent="0.3">
      <c r="A124" s="8" t="s">
        <v>28</v>
      </c>
      <c r="B124" s="21" t="s">
        <v>92</v>
      </c>
      <c r="C124" s="34">
        <v>14.9</v>
      </c>
      <c r="D124" s="34">
        <v>1.4</v>
      </c>
      <c r="E124" s="35">
        <v>1383214.57</v>
      </c>
      <c r="F124" s="35">
        <v>106913.83</v>
      </c>
      <c r="G124" s="11">
        <f t="shared" si="11"/>
        <v>30944.397539149886</v>
      </c>
      <c r="H124" s="10">
        <f t="shared" si="12"/>
        <v>25455.673809523811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1:84" s="2" customFormat="1" ht="20.25" customHeight="1" x14ac:dyDescent="0.3">
      <c r="A125" s="8" t="s">
        <v>29</v>
      </c>
      <c r="B125" s="21" t="s">
        <v>93</v>
      </c>
      <c r="C125" s="34">
        <v>4.9000000000000004</v>
      </c>
      <c r="D125" s="34">
        <v>0.4</v>
      </c>
      <c r="E125" s="35">
        <v>345068.5</v>
      </c>
      <c r="F125" s="35">
        <v>14119.87</v>
      </c>
      <c r="G125" s="11">
        <f t="shared" si="11"/>
        <v>23474.047619047618</v>
      </c>
      <c r="H125" s="10">
        <f t="shared" si="12"/>
        <v>11766.558333333334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1:84" s="2" customFormat="1" ht="20.25" customHeight="1" x14ac:dyDescent="0.3">
      <c r="A126" s="8" t="s">
        <v>30</v>
      </c>
      <c r="B126" s="21" t="s">
        <v>89</v>
      </c>
      <c r="C126" s="34">
        <v>13.3</v>
      </c>
      <c r="D126" s="34">
        <v>0.5</v>
      </c>
      <c r="E126" s="35">
        <v>1405241.9</v>
      </c>
      <c r="F126" s="35">
        <v>19464.39</v>
      </c>
      <c r="G126" s="11">
        <f t="shared" si="11"/>
        <v>35219.095238095229</v>
      </c>
      <c r="H126" s="10">
        <f t="shared" si="12"/>
        <v>12976.26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1:84" s="2" customFormat="1" ht="20.25" customHeight="1" x14ac:dyDescent="0.3">
      <c r="A127" s="8" t="s">
        <v>31</v>
      </c>
      <c r="B127" s="21" t="s">
        <v>104</v>
      </c>
      <c r="C127" s="34">
        <v>34</v>
      </c>
      <c r="D127" s="34">
        <v>2.5</v>
      </c>
      <c r="E127" s="35">
        <v>3888682.33</v>
      </c>
      <c r="F127" s="35">
        <v>139185.32</v>
      </c>
      <c r="G127" s="11">
        <f t="shared" si="11"/>
        <v>38124.336568627456</v>
      </c>
      <c r="H127" s="10">
        <f t="shared" si="12"/>
        <v>18558.042666666668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1:84" s="2" customFormat="1" x14ac:dyDescent="0.3">
      <c r="A128" s="8" t="s">
        <v>32</v>
      </c>
      <c r="B128" s="21" t="s">
        <v>83</v>
      </c>
      <c r="C128" s="34">
        <v>17</v>
      </c>
      <c r="D128" s="34">
        <v>0.6</v>
      </c>
      <c r="E128" s="35">
        <v>1920834.79</v>
      </c>
      <c r="F128" s="35">
        <v>40108.15</v>
      </c>
      <c r="G128" s="11">
        <f t="shared" si="11"/>
        <v>37663.427254901959</v>
      </c>
      <c r="H128" s="10">
        <f t="shared" si="12"/>
        <v>22282.305555555558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1:84" s="2" customFormat="1" ht="20.25" customHeight="1" x14ac:dyDescent="0.3">
      <c r="A129" s="8" t="s">
        <v>33</v>
      </c>
      <c r="B129" s="21" t="s">
        <v>81</v>
      </c>
      <c r="C129" s="9">
        <v>51.7</v>
      </c>
      <c r="D129" s="9">
        <v>0.3</v>
      </c>
      <c r="E129" s="11">
        <v>5091129.5</v>
      </c>
      <c r="F129" s="11">
        <v>14153.76</v>
      </c>
      <c r="G129" s="11">
        <f t="shared" si="11"/>
        <v>32824.819471308831</v>
      </c>
      <c r="H129" s="10">
        <f t="shared" si="12"/>
        <v>15726.400000000001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1:84" s="2" customFormat="1" ht="20.25" customHeight="1" x14ac:dyDescent="0.3">
      <c r="A130" s="8" t="s">
        <v>34</v>
      </c>
      <c r="B130" s="21" t="s">
        <v>95</v>
      </c>
      <c r="C130" s="34">
        <v>7.5</v>
      </c>
      <c r="D130" s="34">
        <v>0.7</v>
      </c>
      <c r="E130" s="35">
        <v>775913.63</v>
      </c>
      <c r="F130" s="35">
        <v>43332.89</v>
      </c>
      <c r="G130" s="11">
        <f t="shared" si="11"/>
        <v>34485.05022222222</v>
      </c>
      <c r="H130" s="10">
        <f t="shared" si="12"/>
        <v>20634.709523809524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1:84" s="2" customFormat="1" ht="20.25" customHeight="1" x14ac:dyDescent="0.3">
      <c r="A131" s="8" t="s">
        <v>35</v>
      </c>
      <c r="B131" s="21" t="s">
        <v>90</v>
      </c>
      <c r="C131" s="34">
        <v>12.5</v>
      </c>
      <c r="D131" s="34">
        <v>1.1000000000000001</v>
      </c>
      <c r="E131" s="35">
        <v>1144376.24</v>
      </c>
      <c r="F131" s="35">
        <v>55643.9</v>
      </c>
      <c r="G131" s="11">
        <f t="shared" si="11"/>
        <v>30516.699733333331</v>
      </c>
      <c r="H131" s="10">
        <f t="shared" si="12"/>
        <v>16861.787878787876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1:84" s="2" customFormat="1" ht="21" customHeight="1" x14ac:dyDescent="0.3">
      <c r="A132" s="8" t="s">
        <v>36</v>
      </c>
      <c r="B132" s="21" t="s">
        <v>91</v>
      </c>
      <c r="C132" s="34">
        <v>12.8</v>
      </c>
      <c r="D132" s="34"/>
      <c r="E132" s="35">
        <v>1075504.8</v>
      </c>
      <c r="F132" s="35"/>
      <c r="G132" s="11">
        <f t="shared" si="11"/>
        <v>28007.9375</v>
      </c>
      <c r="H132" s="1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1:84" s="2" customFormat="1" ht="21" customHeight="1" x14ac:dyDescent="0.3">
      <c r="A133" s="8" t="s">
        <v>37</v>
      </c>
      <c r="B133" s="21" t="s">
        <v>86</v>
      </c>
      <c r="C133" s="34">
        <v>15</v>
      </c>
      <c r="D133" s="34">
        <v>1.1000000000000001</v>
      </c>
      <c r="E133" s="35">
        <v>1254436.67</v>
      </c>
      <c r="F133" s="35">
        <v>64163.45</v>
      </c>
      <c r="G133" s="11">
        <f t="shared" si="11"/>
        <v>27876.370444444445</v>
      </c>
      <c r="H133" s="10">
        <f t="shared" si="12"/>
        <v>19443.469696969692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1:84" s="2" customFormat="1" ht="20.25" customHeight="1" x14ac:dyDescent="0.3">
      <c r="A134" s="8" t="s">
        <v>38</v>
      </c>
      <c r="B134" s="21" t="s">
        <v>96</v>
      </c>
      <c r="C134" s="34">
        <v>9.5</v>
      </c>
      <c r="D134" s="34">
        <v>1</v>
      </c>
      <c r="E134" s="35">
        <v>866858.19</v>
      </c>
      <c r="F134" s="35">
        <v>60277.66</v>
      </c>
      <c r="G134" s="11">
        <f t="shared" si="11"/>
        <v>30416.076842105263</v>
      </c>
      <c r="H134" s="10">
        <f t="shared" si="12"/>
        <v>20092.553333333333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1:84" s="2" customFormat="1" ht="20.25" customHeight="1" x14ac:dyDescent="0.3">
      <c r="A135" s="8" t="s">
        <v>39</v>
      </c>
      <c r="B135" s="21" t="s">
        <v>105</v>
      </c>
      <c r="C135" s="9">
        <v>23</v>
      </c>
      <c r="D135" s="9">
        <v>1.8</v>
      </c>
      <c r="E135" s="11">
        <v>2563206.52</v>
      </c>
      <c r="F135" s="11">
        <v>93847.88</v>
      </c>
      <c r="G135" s="11">
        <f t="shared" si="11"/>
        <v>37147.920579710146</v>
      </c>
      <c r="H135" s="10">
        <f t="shared" si="12"/>
        <v>17379.237037037037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1:84" s="16" customFormat="1" ht="39" customHeight="1" x14ac:dyDescent="0.3">
      <c r="A136" s="59" t="s">
        <v>12</v>
      </c>
      <c r="B136" s="60"/>
      <c r="C136" s="12">
        <f>C112+C113+C114+C115+C116+C117+C118+C119+C120+C121+C122+C123+C124+C125+C126+C127+C128+C129+C130+C131+C132+C133+C134+C135</f>
        <v>557.70000000000005</v>
      </c>
      <c r="D136" s="12">
        <f t="shared" ref="D136:F136" si="13">D112+D113+D114+D115+D116+D117+D118+D119+D120+D121+D122+D123+D124+D125+D126+D127+D128+D129+D130+D131+D132+D133+D134+D135</f>
        <v>23.600000000000005</v>
      </c>
      <c r="E136" s="13">
        <f t="shared" si="13"/>
        <v>59459634.759999998</v>
      </c>
      <c r="F136" s="13">
        <f t="shared" si="13"/>
        <v>1378755.4999999995</v>
      </c>
      <c r="G136" s="13">
        <f>E136/C136/3</f>
        <v>35538.601852847998</v>
      </c>
      <c r="H136" s="24">
        <f>F136/D136/3</f>
        <v>19473.947740112984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</row>
    <row r="137" spans="1:84" s="1" customFormat="1" ht="38.25" customHeight="1" x14ac:dyDescent="0.3">
      <c r="A137" s="20" t="s">
        <v>9</v>
      </c>
      <c r="B137" s="21" t="s">
        <v>107</v>
      </c>
      <c r="C137" s="9">
        <v>15</v>
      </c>
      <c r="D137" s="9">
        <v>1.6</v>
      </c>
      <c r="E137" s="11">
        <v>1575936.48</v>
      </c>
      <c r="F137" s="11">
        <v>70115.039999999994</v>
      </c>
      <c r="G137" s="11">
        <f>E137/C137/3</f>
        <v>35020.810666666664</v>
      </c>
      <c r="H137" s="10">
        <f>F137/D137/3</f>
        <v>14607.299999999997</v>
      </c>
    </row>
    <row r="138" spans="1:84" s="1" customFormat="1" ht="39" customHeight="1" x14ac:dyDescent="0.3">
      <c r="A138" s="20" t="s">
        <v>10</v>
      </c>
      <c r="B138" s="21" t="s">
        <v>108</v>
      </c>
      <c r="C138" s="27">
        <v>7</v>
      </c>
      <c r="D138" s="27">
        <v>5.5</v>
      </c>
      <c r="E138" s="43">
        <v>798912.14</v>
      </c>
      <c r="F138" s="43">
        <v>360460.71</v>
      </c>
      <c r="G138" s="11">
        <f t="shared" ref="G138:G141" si="14">E138/C138/3</f>
        <v>38043.43523809524</v>
      </c>
      <c r="H138" s="10">
        <f>F138/D138/3</f>
        <v>21846.103636363638</v>
      </c>
    </row>
    <row r="139" spans="1:84" s="1" customFormat="1" ht="29.25" customHeight="1" x14ac:dyDescent="0.3">
      <c r="A139" s="20" t="s">
        <v>18</v>
      </c>
      <c r="B139" s="21" t="s">
        <v>109</v>
      </c>
      <c r="C139" s="27">
        <v>8</v>
      </c>
      <c r="D139" s="27">
        <v>4.5</v>
      </c>
      <c r="E139" s="43">
        <v>843040.67</v>
      </c>
      <c r="F139" s="43">
        <v>213502.14</v>
      </c>
      <c r="G139" s="11">
        <f t="shared" si="14"/>
        <v>35126.694583333338</v>
      </c>
      <c r="H139" s="10">
        <f t="shared" ref="H139:H141" si="15">F139/D139/3</f>
        <v>15814.973333333335</v>
      </c>
    </row>
    <row r="140" spans="1:84" s="1" customFormat="1" ht="29.25" customHeight="1" x14ac:dyDescent="0.3">
      <c r="A140" s="20" t="s">
        <v>19</v>
      </c>
      <c r="B140" s="21" t="s">
        <v>97</v>
      </c>
      <c r="C140" s="27">
        <v>3</v>
      </c>
      <c r="D140" s="27">
        <v>9.6</v>
      </c>
      <c r="E140" s="28">
        <v>238951.05</v>
      </c>
      <c r="F140" s="28">
        <v>460134.39</v>
      </c>
      <c r="G140" s="11">
        <f t="shared" si="14"/>
        <v>26550.116666666665</v>
      </c>
      <c r="H140" s="10">
        <f t="shared" si="15"/>
        <v>15976.888541666667</v>
      </c>
    </row>
    <row r="141" spans="1:84" s="1" customFormat="1" ht="24.75" customHeight="1" x14ac:dyDescent="0.3">
      <c r="A141" s="20" t="s">
        <v>20</v>
      </c>
      <c r="B141" s="21" t="s">
        <v>98</v>
      </c>
      <c r="C141" s="27">
        <v>39.700000000000003</v>
      </c>
      <c r="D141" s="27">
        <v>13.3</v>
      </c>
      <c r="E141" s="43">
        <v>3187721.85</v>
      </c>
      <c r="F141" s="43">
        <v>574248.06000000006</v>
      </c>
      <c r="G141" s="11">
        <f t="shared" si="14"/>
        <v>26765.086901763221</v>
      </c>
      <c r="H141" s="10">
        <f t="shared" si="15"/>
        <v>14392.181954887217</v>
      </c>
    </row>
    <row r="142" spans="1:84" s="14" customFormat="1" ht="36" customHeight="1" x14ac:dyDescent="0.3">
      <c r="A142" s="59" t="s">
        <v>13</v>
      </c>
      <c r="B142" s="60"/>
      <c r="C142" s="12">
        <f>C137+C138+C139+C140+C141</f>
        <v>72.7</v>
      </c>
      <c r="D142" s="12">
        <f t="shared" ref="D142:F142" si="16">D137+D138+D139+D140+D141</f>
        <v>34.5</v>
      </c>
      <c r="E142" s="13">
        <f t="shared" si="16"/>
        <v>6644562.1899999995</v>
      </c>
      <c r="F142" s="13">
        <f t="shared" si="16"/>
        <v>1678460.34</v>
      </c>
      <c r="G142" s="13">
        <f>E142/C142/3</f>
        <v>30465.667996331951</v>
      </c>
      <c r="H142" s="24">
        <f>F142/D142/3</f>
        <v>16217.00811594203</v>
      </c>
    </row>
    <row r="143" spans="1:84" s="1" customFormat="1" ht="20.25" customHeight="1" x14ac:dyDescent="0.3">
      <c r="A143" s="20" t="s">
        <v>9</v>
      </c>
      <c r="B143" s="21" t="s">
        <v>110</v>
      </c>
      <c r="C143" s="9"/>
      <c r="D143" s="9"/>
      <c r="E143" s="11"/>
      <c r="F143" s="11"/>
      <c r="G143" s="11">
        <v>0</v>
      </c>
      <c r="H143" s="10">
        <v>0</v>
      </c>
    </row>
    <row r="144" spans="1:84" s="1" customFormat="1" ht="65.25" customHeight="1" x14ac:dyDescent="0.3">
      <c r="A144" s="20" t="s">
        <v>10</v>
      </c>
      <c r="B144" s="21" t="s">
        <v>99</v>
      </c>
      <c r="C144" s="9">
        <v>11</v>
      </c>
      <c r="D144" s="9"/>
      <c r="E144" s="11">
        <v>901346.64</v>
      </c>
      <c r="F144" s="11"/>
      <c r="G144" s="11">
        <f>E144/C144/3</f>
        <v>27313.534545454546</v>
      </c>
      <c r="H144" s="10">
        <v>0</v>
      </c>
    </row>
    <row r="145" spans="1:84" s="1" customFormat="1" ht="20.25" customHeight="1" thickBot="1" x14ac:dyDescent="0.35">
      <c r="A145" s="57" t="s">
        <v>14</v>
      </c>
      <c r="B145" s="58"/>
      <c r="C145" s="17">
        <f>C144+C143</f>
        <v>11</v>
      </c>
      <c r="D145" s="17">
        <f t="shared" ref="D145:H145" si="17">D144+D143</f>
        <v>0</v>
      </c>
      <c r="E145" s="18">
        <f t="shared" si="17"/>
        <v>901346.64</v>
      </c>
      <c r="F145" s="18">
        <f t="shared" si="17"/>
        <v>0</v>
      </c>
      <c r="G145" s="18">
        <f>E145/C145/3</f>
        <v>27313.534545454546</v>
      </c>
      <c r="H145" s="25">
        <f t="shared" si="17"/>
        <v>0</v>
      </c>
    </row>
    <row r="146" spans="1:84" s="1" customFormat="1" ht="20.25" customHeight="1" thickBot="1" x14ac:dyDescent="0.35">
      <c r="A146" s="74" t="s">
        <v>16</v>
      </c>
      <c r="B146" s="75"/>
      <c r="C146" s="75"/>
      <c r="D146" s="75"/>
      <c r="E146" s="75"/>
      <c r="F146" s="75"/>
      <c r="G146" s="75"/>
      <c r="H146" s="76"/>
    </row>
    <row r="147" spans="1:84" s="2" customFormat="1" x14ac:dyDescent="0.3">
      <c r="A147" s="22" t="s">
        <v>9</v>
      </c>
      <c r="B147" s="3" t="s">
        <v>47</v>
      </c>
      <c r="C147" s="34">
        <v>7</v>
      </c>
      <c r="D147" s="34"/>
      <c r="E147" s="35">
        <v>398247.18</v>
      </c>
      <c r="F147" s="35"/>
      <c r="G147" s="23">
        <f>E147/C147/3</f>
        <v>18964.151428571429</v>
      </c>
      <c r="H147" s="10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</row>
    <row r="148" spans="1:84" s="2" customFormat="1" x14ac:dyDescent="0.3">
      <c r="A148" s="8" t="s">
        <v>10</v>
      </c>
      <c r="B148" s="31" t="s">
        <v>48</v>
      </c>
      <c r="C148" s="34">
        <v>8</v>
      </c>
      <c r="D148" s="34"/>
      <c r="E148" s="35">
        <v>416663.41</v>
      </c>
      <c r="F148" s="35"/>
      <c r="G148" s="11">
        <f>E148/C148/3</f>
        <v>17360.975416666664</v>
      </c>
      <c r="H148" s="10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</row>
    <row r="149" spans="1:84" s="2" customFormat="1" x14ac:dyDescent="0.3">
      <c r="A149" s="8" t="s">
        <v>18</v>
      </c>
      <c r="B149" s="31" t="s">
        <v>49</v>
      </c>
      <c r="C149" s="34">
        <v>13.7</v>
      </c>
      <c r="D149" s="34"/>
      <c r="E149" s="35">
        <v>672453.33</v>
      </c>
      <c r="F149" s="35"/>
      <c r="G149" s="11">
        <f t="shared" ref="G149:G177" si="18">E149/C149/3</f>
        <v>16361.394890510948</v>
      </c>
      <c r="H149" s="10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</row>
    <row r="150" spans="1:84" s="2" customFormat="1" x14ac:dyDescent="0.3">
      <c r="A150" s="8" t="s">
        <v>19</v>
      </c>
      <c r="B150" s="31" t="s">
        <v>58</v>
      </c>
      <c r="C150" s="34">
        <v>11</v>
      </c>
      <c r="D150" s="34"/>
      <c r="E150" s="35">
        <v>659592.68000000005</v>
      </c>
      <c r="F150" s="35"/>
      <c r="G150" s="11">
        <f t="shared" si="18"/>
        <v>19987.656969696971</v>
      </c>
      <c r="H150" s="10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</row>
    <row r="151" spans="1:84" s="2" customFormat="1" x14ac:dyDescent="0.3">
      <c r="A151" s="8" t="s">
        <v>20</v>
      </c>
      <c r="B151" s="31" t="s">
        <v>50</v>
      </c>
      <c r="C151" s="34">
        <v>13</v>
      </c>
      <c r="D151" s="34"/>
      <c r="E151" s="35">
        <v>210241.12</v>
      </c>
      <c r="F151" s="35"/>
      <c r="G151" s="11">
        <f t="shared" si="18"/>
        <v>5390.7979487179482</v>
      </c>
      <c r="H151" s="10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</row>
    <row r="152" spans="1:84" s="2" customFormat="1" x14ac:dyDescent="0.3">
      <c r="A152" s="8" t="s">
        <v>21</v>
      </c>
      <c r="B152" s="31" t="s">
        <v>51</v>
      </c>
      <c r="C152" s="34">
        <v>9.6999999999999993</v>
      </c>
      <c r="D152" s="34"/>
      <c r="E152" s="35">
        <v>471249.1</v>
      </c>
      <c r="F152" s="35"/>
      <c r="G152" s="11">
        <f t="shared" si="18"/>
        <v>16194.127147766323</v>
      </c>
      <c r="H152" s="10"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</row>
    <row r="153" spans="1:84" s="2" customFormat="1" x14ac:dyDescent="0.3">
      <c r="A153" s="8" t="s">
        <v>22</v>
      </c>
      <c r="B153" s="31" t="s">
        <v>52</v>
      </c>
      <c r="C153" s="34">
        <v>10</v>
      </c>
      <c r="D153" s="34"/>
      <c r="E153" s="35">
        <v>616849.31999999995</v>
      </c>
      <c r="F153" s="35"/>
      <c r="G153" s="11">
        <f t="shared" si="18"/>
        <v>20561.643999999997</v>
      </c>
      <c r="H153" s="10"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</row>
    <row r="154" spans="1:84" s="2" customFormat="1" x14ac:dyDescent="0.3">
      <c r="A154" s="8" t="s">
        <v>23</v>
      </c>
      <c r="B154" s="31" t="s">
        <v>53</v>
      </c>
      <c r="C154" s="34">
        <v>18.670000000000002</v>
      </c>
      <c r="D154" s="34"/>
      <c r="E154" s="35">
        <v>1052313.22</v>
      </c>
      <c r="F154" s="35"/>
      <c r="G154" s="11">
        <f t="shared" si="18"/>
        <v>18787.952508480626</v>
      </c>
      <c r="H154" s="10"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</row>
    <row r="155" spans="1:84" s="2" customFormat="1" x14ac:dyDescent="0.3">
      <c r="A155" s="8" t="s">
        <v>24</v>
      </c>
      <c r="B155" s="31" t="s">
        <v>54</v>
      </c>
      <c r="C155" s="34">
        <v>3</v>
      </c>
      <c r="D155" s="34">
        <v>0.5</v>
      </c>
      <c r="E155" s="35">
        <v>109983.82</v>
      </c>
      <c r="F155" s="35">
        <v>27636.5</v>
      </c>
      <c r="G155" s="11">
        <f t="shared" si="18"/>
        <v>12220.424444444447</v>
      </c>
      <c r="H155" s="10">
        <f t="shared" ref="H155" si="19">F155/D155/3</f>
        <v>18424.333333333332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</row>
    <row r="156" spans="1:84" s="2" customFormat="1" x14ac:dyDescent="0.3">
      <c r="A156" s="8" t="s">
        <v>25</v>
      </c>
      <c r="B156" s="31" t="s">
        <v>55</v>
      </c>
      <c r="C156" s="34">
        <v>7</v>
      </c>
      <c r="D156" s="34"/>
      <c r="E156" s="35">
        <v>330658.3</v>
      </c>
      <c r="F156" s="35"/>
      <c r="G156" s="11">
        <f t="shared" si="18"/>
        <v>15745.633333333333</v>
      </c>
      <c r="H156" s="10"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</row>
    <row r="157" spans="1:84" s="2" customFormat="1" x14ac:dyDescent="0.3">
      <c r="A157" s="8" t="s">
        <v>26</v>
      </c>
      <c r="B157" s="31" t="s">
        <v>56</v>
      </c>
      <c r="C157" s="34">
        <v>7</v>
      </c>
      <c r="D157" s="34"/>
      <c r="E157" s="35">
        <v>394201.96</v>
      </c>
      <c r="F157" s="35"/>
      <c r="G157" s="11">
        <f t="shared" si="18"/>
        <v>18771.521904761907</v>
      </c>
      <c r="H157" s="10"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</row>
    <row r="158" spans="1:84" s="2" customFormat="1" x14ac:dyDescent="0.3">
      <c r="A158" s="8" t="s">
        <v>27</v>
      </c>
      <c r="B158" s="31" t="s">
        <v>59</v>
      </c>
      <c r="C158" s="34">
        <v>9.6</v>
      </c>
      <c r="D158" s="34"/>
      <c r="E158" s="35">
        <v>466918.2</v>
      </c>
      <c r="F158" s="35"/>
      <c r="G158" s="11">
        <f t="shared" si="18"/>
        <v>16212.4375</v>
      </c>
      <c r="H158" s="10"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</row>
    <row r="159" spans="1:84" s="2" customFormat="1" x14ac:dyDescent="0.3">
      <c r="A159" s="8" t="s">
        <v>28</v>
      </c>
      <c r="B159" s="31" t="s">
        <v>57</v>
      </c>
      <c r="C159" s="34">
        <v>10.3</v>
      </c>
      <c r="D159" s="34"/>
      <c r="E159" s="35">
        <v>452441.65</v>
      </c>
      <c r="F159" s="35"/>
      <c r="G159" s="11">
        <f t="shared" si="18"/>
        <v>14642.124595469255</v>
      </c>
      <c r="H159" s="10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</row>
    <row r="160" spans="1:84" s="2" customFormat="1" x14ac:dyDescent="0.3">
      <c r="A160" s="8" t="s">
        <v>29</v>
      </c>
      <c r="B160" s="31" t="s">
        <v>60</v>
      </c>
      <c r="C160" s="34">
        <v>17.3</v>
      </c>
      <c r="D160" s="34"/>
      <c r="E160" s="35">
        <v>764161.02</v>
      </c>
      <c r="F160" s="35"/>
      <c r="G160" s="11">
        <f t="shared" si="18"/>
        <v>14723.719075144509</v>
      </c>
      <c r="H160" s="10"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</row>
    <row r="161" spans="1:84" s="2" customFormat="1" x14ac:dyDescent="0.3">
      <c r="A161" s="8" t="s">
        <v>30</v>
      </c>
      <c r="B161" s="31" t="s">
        <v>61</v>
      </c>
      <c r="C161" s="34">
        <v>12</v>
      </c>
      <c r="D161" s="34"/>
      <c r="E161" s="35">
        <v>537723.43000000005</v>
      </c>
      <c r="F161" s="35"/>
      <c r="G161" s="11">
        <f t="shared" si="18"/>
        <v>14936.761944444444</v>
      </c>
      <c r="H161" s="10"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</row>
    <row r="162" spans="1:84" s="2" customFormat="1" x14ac:dyDescent="0.3">
      <c r="A162" s="8" t="s">
        <v>31</v>
      </c>
      <c r="B162" s="31" t="s">
        <v>62</v>
      </c>
      <c r="C162" s="34">
        <v>7.6</v>
      </c>
      <c r="D162" s="34"/>
      <c r="E162" s="35">
        <v>380851.47</v>
      </c>
      <c r="F162" s="35"/>
      <c r="G162" s="11">
        <f t="shared" si="18"/>
        <v>16704.011842105265</v>
      </c>
      <c r="H162" s="10"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</row>
    <row r="163" spans="1:84" s="2" customFormat="1" x14ac:dyDescent="0.3">
      <c r="A163" s="8" t="s">
        <v>32</v>
      </c>
      <c r="B163" s="31" t="s">
        <v>101</v>
      </c>
      <c r="C163" s="34">
        <v>2.7</v>
      </c>
      <c r="D163" s="34"/>
      <c r="E163" s="38">
        <v>217455.18</v>
      </c>
      <c r="F163" s="38"/>
      <c r="G163" s="11">
        <f t="shared" si="18"/>
        <v>26846.318518518514</v>
      </c>
      <c r="H163" s="10"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</row>
    <row r="164" spans="1:84" s="2" customFormat="1" x14ac:dyDescent="0.3">
      <c r="A164" s="8" t="s">
        <v>33</v>
      </c>
      <c r="B164" s="31" t="s">
        <v>63</v>
      </c>
      <c r="C164" s="34">
        <v>3</v>
      </c>
      <c r="D164" s="34"/>
      <c r="E164" s="35">
        <v>142134.79</v>
      </c>
      <c r="F164" s="35"/>
      <c r="G164" s="11">
        <f t="shared" si="18"/>
        <v>15792.754444444445</v>
      </c>
      <c r="H164" s="10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</row>
    <row r="165" spans="1:84" s="2" customFormat="1" x14ac:dyDescent="0.3">
      <c r="A165" s="8" t="s">
        <v>34</v>
      </c>
      <c r="B165" s="31" t="s">
        <v>64</v>
      </c>
      <c r="C165" s="34">
        <v>8.3000000000000007</v>
      </c>
      <c r="D165" s="34"/>
      <c r="E165" s="35">
        <v>380703.74</v>
      </c>
      <c r="F165" s="35"/>
      <c r="G165" s="11">
        <f t="shared" si="18"/>
        <v>15289.306827309236</v>
      </c>
      <c r="H165" s="10"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</row>
    <row r="166" spans="1:84" s="2" customFormat="1" x14ac:dyDescent="0.3">
      <c r="A166" s="8" t="s">
        <v>35</v>
      </c>
      <c r="B166" s="31" t="s">
        <v>65</v>
      </c>
      <c r="C166" s="34">
        <v>5</v>
      </c>
      <c r="D166" s="34">
        <v>0.3</v>
      </c>
      <c r="E166" s="35">
        <v>261172.66</v>
      </c>
      <c r="F166" s="35">
        <v>28468</v>
      </c>
      <c r="G166" s="11">
        <f t="shared" si="18"/>
        <v>17411.510666666665</v>
      </c>
      <c r="H166" s="10">
        <f t="shared" ref="H166:H175" si="20">F166/D166/3</f>
        <v>31631.111111111113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</row>
    <row r="167" spans="1:84" s="2" customFormat="1" x14ac:dyDescent="0.3">
      <c r="A167" s="8" t="s">
        <v>36</v>
      </c>
      <c r="B167" s="31" t="s">
        <v>66</v>
      </c>
      <c r="C167" s="34">
        <v>2</v>
      </c>
      <c r="D167" s="34">
        <v>0.5</v>
      </c>
      <c r="E167" s="35">
        <v>106432.15</v>
      </c>
      <c r="F167" s="35">
        <v>22548.16</v>
      </c>
      <c r="G167" s="11">
        <f t="shared" si="18"/>
        <v>17738.691666666666</v>
      </c>
      <c r="H167" s="10">
        <f t="shared" si="20"/>
        <v>15032.106666666667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</row>
    <row r="168" spans="1:84" s="2" customFormat="1" x14ac:dyDescent="0.3">
      <c r="A168" s="8" t="s">
        <v>37</v>
      </c>
      <c r="B168" s="31" t="s">
        <v>67</v>
      </c>
      <c r="C168" s="34">
        <v>13</v>
      </c>
      <c r="D168" s="34"/>
      <c r="E168" s="35">
        <v>502557.98</v>
      </c>
      <c r="F168" s="35"/>
      <c r="G168" s="11">
        <f t="shared" si="18"/>
        <v>12886.102051282052</v>
      </c>
      <c r="H168" s="10"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</row>
    <row r="169" spans="1:84" s="2" customFormat="1" x14ac:dyDescent="0.3">
      <c r="A169" s="8" t="s">
        <v>38</v>
      </c>
      <c r="B169" s="31" t="s">
        <v>68</v>
      </c>
      <c r="C169" s="34">
        <v>4</v>
      </c>
      <c r="D169" s="34"/>
      <c r="E169" s="35">
        <v>204727.51</v>
      </c>
      <c r="F169" s="35"/>
      <c r="G169" s="11">
        <f t="shared" si="18"/>
        <v>17060.625833333335</v>
      </c>
      <c r="H169" s="10"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</row>
    <row r="170" spans="1:84" s="2" customFormat="1" x14ac:dyDescent="0.3">
      <c r="A170" s="8" t="s">
        <v>39</v>
      </c>
      <c r="B170" s="31" t="s">
        <v>69</v>
      </c>
      <c r="C170" s="34">
        <v>8</v>
      </c>
      <c r="D170" s="34"/>
      <c r="E170" s="35">
        <v>372726.65</v>
      </c>
      <c r="F170" s="35"/>
      <c r="G170" s="11">
        <f t="shared" si="18"/>
        <v>15530.277083333334</v>
      </c>
      <c r="H170" s="10"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</row>
    <row r="171" spans="1:84" s="2" customFormat="1" x14ac:dyDescent="0.3">
      <c r="A171" s="8" t="s">
        <v>40</v>
      </c>
      <c r="B171" s="31" t="s">
        <v>70</v>
      </c>
      <c r="C171" s="34">
        <v>0</v>
      </c>
      <c r="D171" s="34"/>
      <c r="E171" s="35">
        <v>0</v>
      </c>
      <c r="F171" s="35"/>
      <c r="G171" s="11">
        <v>0</v>
      </c>
      <c r="H171" s="10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</row>
    <row r="172" spans="1:84" s="2" customFormat="1" x14ac:dyDescent="0.3">
      <c r="A172" s="8" t="s">
        <v>41</v>
      </c>
      <c r="B172" s="31" t="s">
        <v>71</v>
      </c>
      <c r="C172" s="34">
        <v>3</v>
      </c>
      <c r="D172" s="34"/>
      <c r="E172" s="35">
        <v>158424.31</v>
      </c>
      <c r="F172" s="35"/>
      <c r="G172" s="11">
        <f t="shared" si="18"/>
        <v>17602.70111111111</v>
      </c>
      <c r="H172" s="10"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</row>
    <row r="173" spans="1:84" s="2" customFormat="1" x14ac:dyDescent="0.3">
      <c r="A173" s="8" t="s">
        <v>42</v>
      </c>
      <c r="B173" s="31" t="s">
        <v>72</v>
      </c>
      <c r="C173" s="34">
        <v>3.5</v>
      </c>
      <c r="D173" s="34"/>
      <c r="E173" s="35">
        <v>223352.16</v>
      </c>
      <c r="F173" s="35"/>
      <c r="G173" s="11">
        <f t="shared" si="18"/>
        <v>21271.634285714284</v>
      </c>
      <c r="H173" s="10"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</row>
    <row r="174" spans="1:84" s="2" customFormat="1" x14ac:dyDescent="0.3">
      <c r="A174" s="8" t="s">
        <v>43</v>
      </c>
      <c r="B174" s="31" t="s">
        <v>73</v>
      </c>
      <c r="C174" s="34">
        <v>5</v>
      </c>
      <c r="D174" s="34"/>
      <c r="E174" s="35">
        <v>219625.86</v>
      </c>
      <c r="F174" s="35"/>
      <c r="G174" s="11">
        <f t="shared" si="18"/>
        <v>14641.724</v>
      </c>
      <c r="H174" s="10"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</row>
    <row r="175" spans="1:84" s="2" customFormat="1" x14ac:dyDescent="0.3">
      <c r="A175" s="8" t="s">
        <v>44</v>
      </c>
      <c r="B175" s="31" t="s">
        <v>74</v>
      </c>
      <c r="C175" s="9">
        <v>13</v>
      </c>
      <c r="D175" s="9">
        <v>0.5</v>
      </c>
      <c r="E175" s="11">
        <v>567044.53</v>
      </c>
      <c r="F175" s="11">
        <v>19188</v>
      </c>
      <c r="G175" s="11">
        <f t="shared" si="18"/>
        <v>14539.603333333334</v>
      </c>
      <c r="H175" s="10">
        <f t="shared" si="20"/>
        <v>12792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</row>
    <row r="176" spans="1:84" s="2" customFormat="1" x14ac:dyDescent="0.3">
      <c r="A176" s="8" t="s">
        <v>45</v>
      </c>
      <c r="B176" s="31" t="s">
        <v>75</v>
      </c>
      <c r="C176" s="34">
        <v>3</v>
      </c>
      <c r="D176" s="34"/>
      <c r="E176" s="35">
        <v>123567.44</v>
      </c>
      <c r="F176" s="35"/>
      <c r="G176" s="11">
        <f t="shared" si="18"/>
        <v>13729.715555555556</v>
      </c>
      <c r="H176" s="10"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</row>
    <row r="177" spans="1:84" s="2" customFormat="1" x14ac:dyDescent="0.3">
      <c r="A177" s="8" t="s">
        <v>46</v>
      </c>
      <c r="B177" s="31" t="s">
        <v>76</v>
      </c>
      <c r="C177" s="34">
        <v>7</v>
      </c>
      <c r="D177" s="34"/>
      <c r="E177" s="35">
        <v>316315.28999999998</v>
      </c>
      <c r="F177" s="35"/>
      <c r="G177" s="11">
        <f t="shared" si="18"/>
        <v>15062.632857142855</v>
      </c>
      <c r="H177" s="10"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</row>
    <row r="178" spans="1:84" s="15" customFormat="1" ht="36.75" customHeight="1" x14ac:dyDescent="0.3">
      <c r="A178" s="59" t="s">
        <v>11</v>
      </c>
      <c r="B178" s="60"/>
      <c r="C178" s="12">
        <f>C177+C176+C175+C174+C173+C172+C171+C170+C169+C168+C167+C165+C166+C164+C163+C162+C161+C160+C159+C158+C157+C156+C155+C154+C153+C152+C151+C150+C149+C148+C147</f>
        <v>245.36999999999995</v>
      </c>
      <c r="D178" s="12">
        <f t="shared" ref="D178:F178" si="21">D177+D176+D175+D174+D173+D172+D171+D170+D169+D168+D167+D165+D166+D164+D163+D162+D161+D160+D159+D158+D157+D156+D155+D154+D153+D152+D151+D150+D149+D148+D147</f>
        <v>1.8</v>
      </c>
      <c r="E178" s="13">
        <f t="shared" si="21"/>
        <v>11730789.459999999</v>
      </c>
      <c r="F178" s="13">
        <f t="shared" si="21"/>
        <v>97840.66</v>
      </c>
      <c r="G178" s="13">
        <f>E178/C178/3</f>
        <v>15936.190868212632</v>
      </c>
      <c r="H178" s="24">
        <f>F178/D178/3</f>
        <v>18118.640740740742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</row>
    <row r="179" spans="1:84" s="2" customFormat="1" ht="20.25" customHeight="1" x14ac:dyDescent="0.3">
      <c r="A179" s="20" t="s">
        <v>9</v>
      </c>
      <c r="B179" s="21" t="s">
        <v>77</v>
      </c>
      <c r="C179" s="9">
        <v>13</v>
      </c>
      <c r="D179" s="9"/>
      <c r="E179" s="11">
        <v>664715.15</v>
      </c>
      <c r="F179" s="11"/>
      <c r="G179" s="11">
        <f>E179/C179/3</f>
        <v>17043.978205128205</v>
      </c>
      <c r="H179" s="10"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</row>
    <row r="180" spans="1:84" s="2" customFormat="1" ht="20.25" customHeight="1" x14ac:dyDescent="0.3">
      <c r="A180" s="20" t="s">
        <v>10</v>
      </c>
      <c r="B180" s="21" t="s">
        <v>78</v>
      </c>
      <c r="C180" s="9">
        <v>3</v>
      </c>
      <c r="D180" s="9"/>
      <c r="E180" s="11">
        <v>150632.63</v>
      </c>
      <c r="F180" s="11"/>
      <c r="G180" s="11">
        <f t="shared" ref="G180:G205" si="22">E180/C180/3</f>
        <v>16736.95888888889</v>
      </c>
      <c r="H180" s="10"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</row>
    <row r="181" spans="1:84" s="2" customFormat="1" ht="20.25" customHeight="1" x14ac:dyDescent="0.3">
      <c r="A181" s="8" t="s">
        <v>18</v>
      </c>
      <c r="B181" s="21" t="s">
        <v>79</v>
      </c>
      <c r="C181" s="9">
        <v>6</v>
      </c>
      <c r="D181" s="9"/>
      <c r="E181" s="11">
        <v>271771.92</v>
      </c>
      <c r="F181" s="11"/>
      <c r="G181" s="11">
        <f t="shared" si="22"/>
        <v>15098.44</v>
      </c>
      <c r="H181" s="10"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</row>
    <row r="182" spans="1:84" s="2" customFormat="1" ht="20.25" customHeight="1" x14ac:dyDescent="0.3">
      <c r="A182" s="8" t="s">
        <v>19</v>
      </c>
      <c r="B182" s="21" t="s">
        <v>80</v>
      </c>
      <c r="C182" s="9">
        <v>6</v>
      </c>
      <c r="D182" s="9"/>
      <c r="E182" s="11">
        <v>459654.49</v>
      </c>
      <c r="F182" s="11"/>
      <c r="G182" s="11">
        <f t="shared" si="22"/>
        <v>25536.360555555555</v>
      </c>
      <c r="H182" s="10"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</row>
    <row r="183" spans="1:84" s="2" customFormat="1" ht="20.25" customHeight="1" x14ac:dyDescent="0.3">
      <c r="A183" s="8" t="s">
        <v>20</v>
      </c>
      <c r="B183" s="21" t="s">
        <v>84</v>
      </c>
      <c r="C183" s="34">
        <v>1</v>
      </c>
      <c r="D183" s="34"/>
      <c r="E183" s="35">
        <v>54151.8</v>
      </c>
      <c r="F183" s="35"/>
      <c r="G183" s="11">
        <f t="shared" si="22"/>
        <v>18050.600000000002</v>
      </c>
      <c r="H183" s="10"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</row>
    <row r="184" spans="1:84" s="2" customFormat="1" ht="20.25" customHeight="1" x14ac:dyDescent="0.3">
      <c r="A184" s="8" t="s">
        <v>21</v>
      </c>
      <c r="B184" s="21" t="s">
        <v>87</v>
      </c>
      <c r="C184" s="34"/>
      <c r="D184" s="34"/>
      <c r="E184" s="35"/>
      <c r="F184" s="35"/>
      <c r="G184" s="11">
        <v>0</v>
      </c>
      <c r="H184" s="10"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</row>
    <row r="185" spans="1:84" s="2" customFormat="1" ht="20.25" customHeight="1" x14ac:dyDescent="0.3">
      <c r="A185" s="8" t="s">
        <v>22</v>
      </c>
      <c r="B185" s="21" t="s">
        <v>88</v>
      </c>
      <c r="C185" s="34">
        <v>1</v>
      </c>
      <c r="D185" s="34"/>
      <c r="E185" s="35">
        <v>38411.300000000003</v>
      </c>
      <c r="F185" s="35"/>
      <c r="G185" s="11">
        <f t="shared" si="22"/>
        <v>12803.766666666668</v>
      </c>
      <c r="H185" s="10"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</row>
    <row r="186" spans="1:84" s="2" customFormat="1" ht="20.25" customHeight="1" x14ac:dyDescent="0.3">
      <c r="A186" s="8" t="s">
        <v>23</v>
      </c>
      <c r="B186" s="21" t="s">
        <v>85</v>
      </c>
      <c r="C186" s="34">
        <v>0</v>
      </c>
      <c r="D186" s="34"/>
      <c r="E186" s="35">
        <v>0</v>
      </c>
      <c r="F186" s="35"/>
      <c r="G186" s="11">
        <v>0</v>
      </c>
      <c r="H186" s="10"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</row>
    <row r="187" spans="1:84" s="2" customFormat="1" ht="20.25" customHeight="1" x14ac:dyDescent="0.3">
      <c r="A187" s="8" t="s">
        <v>24</v>
      </c>
      <c r="B187" s="21" t="s">
        <v>94</v>
      </c>
      <c r="C187" s="34">
        <v>3</v>
      </c>
      <c r="D187" s="34"/>
      <c r="E187" s="35">
        <v>236742.2</v>
      </c>
      <c r="F187" s="35"/>
      <c r="G187" s="11">
        <f t="shared" si="22"/>
        <v>26304.68888888889</v>
      </c>
      <c r="H187" s="10"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</row>
    <row r="188" spans="1:84" s="2" customFormat="1" ht="20.25" customHeight="1" x14ac:dyDescent="0.3">
      <c r="A188" s="8" t="s">
        <v>25</v>
      </c>
      <c r="B188" s="21" t="s">
        <v>82</v>
      </c>
      <c r="C188" s="34">
        <v>6.3</v>
      </c>
      <c r="D188" s="34"/>
      <c r="E188" s="35">
        <v>334866.14</v>
      </c>
      <c r="F188" s="35"/>
      <c r="G188" s="11">
        <f t="shared" si="22"/>
        <v>17717.785185185185</v>
      </c>
      <c r="H188" s="10"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</row>
    <row r="189" spans="1:84" s="2" customFormat="1" ht="20.25" customHeight="1" x14ac:dyDescent="0.3">
      <c r="A189" s="8" t="s">
        <v>26</v>
      </c>
      <c r="B189" s="21" t="s">
        <v>102</v>
      </c>
      <c r="C189" s="34">
        <v>1</v>
      </c>
      <c r="D189" s="34"/>
      <c r="E189" s="35">
        <v>84196.97</v>
      </c>
      <c r="F189" s="35"/>
      <c r="G189" s="11">
        <f t="shared" si="22"/>
        <v>28065.656666666666</v>
      </c>
      <c r="H189" s="10"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</row>
    <row r="190" spans="1:84" s="2" customFormat="1" ht="20.25" customHeight="1" x14ac:dyDescent="0.3">
      <c r="A190" s="8" t="s">
        <v>27</v>
      </c>
      <c r="B190" s="21" t="s">
        <v>103</v>
      </c>
      <c r="C190" s="34">
        <v>1</v>
      </c>
      <c r="D190" s="34"/>
      <c r="E190" s="35">
        <v>46011.34</v>
      </c>
      <c r="F190" s="35"/>
      <c r="G190" s="11">
        <f t="shared" si="22"/>
        <v>15337.113333333333</v>
      </c>
      <c r="H190" s="10"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</row>
    <row r="191" spans="1:84" s="2" customFormat="1" ht="20.25" customHeight="1" x14ac:dyDescent="0.3">
      <c r="A191" s="8" t="s">
        <v>28</v>
      </c>
      <c r="B191" s="21" t="s">
        <v>92</v>
      </c>
      <c r="C191" s="34">
        <v>6</v>
      </c>
      <c r="D191" s="34"/>
      <c r="E191" s="35">
        <v>295445.39</v>
      </c>
      <c r="F191" s="35"/>
      <c r="G191" s="11">
        <f t="shared" si="22"/>
        <v>16413.632777777781</v>
      </c>
      <c r="H191" s="10"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</row>
    <row r="192" spans="1:84" s="2" customFormat="1" ht="20.25" customHeight="1" x14ac:dyDescent="0.3">
      <c r="A192" s="8" t="s">
        <v>29</v>
      </c>
      <c r="B192" s="21" t="s">
        <v>93</v>
      </c>
      <c r="C192" s="34">
        <v>1</v>
      </c>
      <c r="D192" s="34"/>
      <c r="E192" s="35">
        <v>59392.08</v>
      </c>
      <c r="F192" s="35"/>
      <c r="G192" s="11">
        <f t="shared" si="22"/>
        <v>19797.36</v>
      </c>
      <c r="H192" s="10"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</row>
    <row r="193" spans="1:84" s="2" customFormat="1" ht="20.25" customHeight="1" x14ac:dyDescent="0.3">
      <c r="A193" s="8" t="s">
        <v>30</v>
      </c>
      <c r="B193" s="21" t="s">
        <v>89</v>
      </c>
      <c r="C193" s="34">
        <v>4</v>
      </c>
      <c r="D193" s="34"/>
      <c r="E193" s="35">
        <v>221602.31</v>
      </c>
      <c r="F193" s="35"/>
      <c r="G193" s="11">
        <f t="shared" si="22"/>
        <v>18466.859166666665</v>
      </c>
      <c r="H193" s="10"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</row>
    <row r="194" spans="1:84" s="2" customFormat="1" ht="20.25" customHeight="1" x14ac:dyDescent="0.3">
      <c r="A194" s="8" t="s">
        <v>31</v>
      </c>
      <c r="B194" s="21" t="s">
        <v>104</v>
      </c>
      <c r="C194" s="34">
        <v>7.3</v>
      </c>
      <c r="D194" s="34"/>
      <c r="E194" s="35">
        <v>376821.97</v>
      </c>
      <c r="F194" s="35"/>
      <c r="G194" s="11">
        <f t="shared" si="22"/>
        <v>17206.482648401827</v>
      </c>
      <c r="H194" s="10"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</row>
    <row r="195" spans="1:84" s="2" customFormat="1" ht="20.25" customHeight="1" x14ac:dyDescent="0.3">
      <c r="A195" s="8" t="s">
        <v>32</v>
      </c>
      <c r="B195" s="21" t="s">
        <v>83</v>
      </c>
      <c r="C195" s="34">
        <v>3.5</v>
      </c>
      <c r="D195" s="34"/>
      <c r="E195" s="35">
        <v>226182.21</v>
      </c>
      <c r="F195" s="35"/>
      <c r="G195" s="11">
        <f t="shared" si="22"/>
        <v>21541.162857142856</v>
      </c>
      <c r="H195" s="10"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</row>
    <row r="196" spans="1:84" s="2" customFormat="1" ht="20.25" customHeight="1" x14ac:dyDescent="0.3">
      <c r="A196" s="8" t="s">
        <v>33</v>
      </c>
      <c r="B196" s="21" t="s">
        <v>81</v>
      </c>
      <c r="C196" s="9">
        <v>4</v>
      </c>
      <c r="D196" s="9"/>
      <c r="E196" s="11">
        <v>166450.66</v>
      </c>
      <c r="F196" s="11"/>
      <c r="G196" s="11">
        <f t="shared" si="22"/>
        <v>13870.888333333334</v>
      </c>
      <c r="H196" s="10"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</row>
    <row r="197" spans="1:84" s="2" customFormat="1" ht="20.25" customHeight="1" x14ac:dyDescent="0.3">
      <c r="A197" s="8" t="s">
        <v>34</v>
      </c>
      <c r="B197" s="21" t="s">
        <v>95</v>
      </c>
      <c r="C197" s="34">
        <v>2</v>
      </c>
      <c r="D197" s="34">
        <v>0.2</v>
      </c>
      <c r="E197" s="35">
        <v>128917.79</v>
      </c>
      <c r="F197" s="35">
        <v>7880.5</v>
      </c>
      <c r="G197" s="11">
        <f t="shared" si="22"/>
        <v>21486.298333333332</v>
      </c>
      <c r="H197" s="10">
        <f t="shared" ref="H197:H202" si="23">F197/D197/3</f>
        <v>13134.166666666666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</row>
    <row r="198" spans="1:84" s="2" customFormat="1" ht="20.25" customHeight="1" x14ac:dyDescent="0.3">
      <c r="A198" s="8" t="s">
        <v>35</v>
      </c>
      <c r="B198" s="21" t="s">
        <v>90</v>
      </c>
      <c r="C198" s="34">
        <v>4</v>
      </c>
      <c r="D198" s="34"/>
      <c r="E198" s="35">
        <v>223221.01</v>
      </c>
      <c r="F198" s="35"/>
      <c r="G198" s="11">
        <f t="shared" si="22"/>
        <v>18601.750833333335</v>
      </c>
      <c r="H198" s="10"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</row>
    <row r="199" spans="1:84" s="2" customFormat="1" ht="20.25" customHeight="1" x14ac:dyDescent="0.3">
      <c r="A199" s="8" t="s">
        <v>36</v>
      </c>
      <c r="B199" s="21" t="s">
        <v>91</v>
      </c>
      <c r="C199" s="34">
        <v>1</v>
      </c>
      <c r="D199" s="34"/>
      <c r="E199" s="35">
        <v>39715.29</v>
      </c>
      <c r="F199" s="35"/>
      <c r="G199" s="11">
        <f t="shared" si="22"/>
        <v>13238.43</v>
      </c>
      <c r="H199" s="10"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</row>
    <row r="200" spans="1:84" s="2" customFormat="1" ht="20.25" customHeight="1" x14ac:dyDescent="0.3">
      <c r="A200" s="8" t="s">
        <v>37</v>
      </c>
      <c r="B200" s="21" t="s">
        <v>86</v>
      </c>
      <c r="C200" s="34">
        <v>4</v>
      </c>
      <c r="D200" s="34"/>
      <c r="E200" s="35">
        <v>216764.17</v>
      </c>
      <c r="F200" s="35"/>
      <c r="G200" s="11">
        <f t="shared" si="22"/>
        <v>18063.680833333336</v>
      </c>
      <c r="H200" s="10"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</row>
    <row r="201" spans="1:84" s="2" customFormat="1" ht="20.25" customHeight="1" x14ac:dyDescent="0.3">
      <c r="A201" s="8" t="s">
        <v>38</v>
      </c>
      <c r="B201" s="21" t="s">
        <v>96</v>
      </c>
      <c r="C201" s="34">
        <v>1</v>
      </c>
      <c r="D201" s="34"/>
      <c r="E201" s="35">
        <v>65564</v>
      </c>
      <c r="F201" s="35"/>
      <c r="G201" s="11">
        <f t="shared" si="22"/>
        <v>21854.666666666668</v>
      </c>
      <c r="H201" s="10"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</row>
    <row r="202" spans="1:84" s="2" customFormat="1" ht="20.25" customHeight="1" x14ac:dyDescent="0.3">
      <c r="A202" s="8" t="s">
        <v>39</v>
      </c>
      <c r="B202" s="21" t="s">
        <v>105</v>
      </c>
      <c r="C202" s="9">
        <v>8</v>
      </c>
      <c r="D202" s="9">
        <v>0.5</v>
      </c>
      <c r="E202" s="11">
        <v>319710.65999999997</v>
      </c>
      <c r="F202" s="11">
        <v>20928</v>
      </c>
      <c r="G202" s="11">
        <f t="shared" si="22"/>
        <v>13321.277499999998</v>
      </c>
      <c r="H202" s="10">
        <f t="shared" si="23"/>
        <v>13952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</row>
    <row r="203" spans="1:84" s="16" customFormat="1" ht="39" customHeight="1" x14ac:dyDescent="0.3">
      <c r="A203" s="59" t="s">
        <v>12</v>
      </c>
      <c r="B203" s="60"/>
      <c r="C203" s="12">
        <f>C202+C201+C200+C199+C198+C197+C196+C195+C194+C193+C192+C191+C190+C189+C188+C187+C186+C185+C184+C183+C182+C181+C180+C179</f>
        <v>87.1</v>
      </c>
      <c r="D203" s="12">
        <f t="shared" ref="D203:F203" si="24">D202+D201+D200+D199+D198+D197+D196+D195+D194+D193+D192+D191+D190+D189+D188+D187+D186+D185+D184+D183+D182+D181+D180+D179</f>
        <v>0.7</v>
      </c>
      <c r="E203" s="13">
        <f t="shared" si="24"/>
        <v>4680941.4800000004</v>
      </c>
      <c r="F203" s="13">
        <f t="shared" si="24"/>
        <v>28808.5</v>
      </c>
      <c r="G203" s="13">
        <f>E203/C203/3</f>
        <v>17914.050822809037</v>
      </c>
      <c r="H203" s="24">
        <f>F203/D203/3</f>
        <v>13718.333333333334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</row>
    <row r="204" spans="1:84" s="1" customFormat="1" ht="32.25" customHeight="1" x14ac:dyDescent="0.3">
      <c r="A204" s="20" t="s">
        <v>9</v>
      </c>
      <c r="B204" s="21" t="s">
        <v>107</v>
      </c>
      <c r="C204" s="9">
        <v>1.6</v>
      </c>
      <c r="D204" s="9"/>
      <c r="E204" s="11">
        <v>54949.31</v>
      </c>
      <c r="F204" s="11"/>
      <c r="G204" s="11">
        <f t="shared" si="22"/>
        <v>11447.772916666667</v>
      </c>
      <c r="H204" s="10">
        <v>0</v>
      </c>
    </row>
    <row r="205" spans="1:84" s="1" customFormat="1" ht="22.5" customHeight="1" x14ac:dyDescent="0.3">
      <c r="A205" s="20" t="s">
        <v>10</v>
      </c>
      <c r="B205" s="21" t="s">
        <v>108</v>
      </c>
      <c r="C205" s="26">
        <v>1</v>
      </c>
      <c r="D205" s="26">
        <v>0.3</v>
      </c>
      <c r="E205" s="27">
        <v>62982.28</v>
      </c>
      <c r="F205" s="27">
        <v>5935.99</v>
      </c>
      <c r="G205" s="11">
        <f t="shared" si="22"/>
        <v>20994.093333333334</v>
      </c>
      <c r="H205" s="10">
        <f t="shared" ref="H205:H206" si="25">F205/D205/3</f>
        <v>6595.5444444444447</v>
      </c>
    </row>
    <row r="206" spans="1:84" s="1" customFormat="1" ht="22.5" customHeight="1" x14ac:dyDescent="0.3">
      <c r="A206" s="20" t="s">
        <v>18</v>
      </c>
      <c r="B206" s="21" t="s">
        <v>109</v>
      </c>
      <c r="C206" s="26"/>
      <c r="D206" s="26">
        <v>0.1</v>
      </c>
      <c r="E206" s="27"/>
      <c r="F206" s="27">
        <v>8247.9</v>
      </c>
      <c r="G206" s="11">
        <v>0</v>
      </c>
      <c r="H206" s="10">
        <f t="shared" si="25"/>
        <v>27492.999999999996</v>
      </c>
    </row>
    <row r="207" spans="1:84" s="1" customFormat="1" ht="22.5" customHeight="1" x14ac:dyDescent="0.3">
      <c r="A207" s="20" t="s">
        <v>19</v>
      </c>
      <c r="B207" s="21" t="s">
        <v>97</v>
      </c>
      <c r="C207" s="9"/>
      <c r="D207" s="9"/>
      <c r="E207" s="11"/>
      <c r="F207" s="11"/>
      <c r="G207" s="11">
        <v>0</v>
      </c>
      <c r="H207" s="10">
        <v>0</v>
      </c>
    </row>
    <row r="208" spans="1:84" s="1" customFormat="1" ht="22.5" customHeight="1" x14ac:dyDescent="0.3">
      <c r="A208" s="20" t="s">
        <v>20</v>
      </c>
      <c r="B208" s="21" t="s">
        <v>98</v>
      </c>
      <c r="C208" s="26">
        <v>3</v>
      </c>
      <c r="D208" s="26"/>
      <c r="E208" s="27">
        <v>146293.29999999999</v>
      </c>
      <c r="F208" s="27"/>
      <c r="G208" s="11">
        <f t="shared" ref="G208" si="26">E208/C208/3</f>
        <v>16254.811111111108</v>
      </c>
      <c r="H208" s="10">
        <v>0</v>
      </c>
    </row>
    <row r="209" spans="1:84" s="1" customFormat="1" ht="36" customHeight="1" x14ac:dyDescent="0.3">
      <c r="A209" s="59" t="s">
        <v>13</v>
      </c>
      <c r="B209" s="60"/>
      <c r="C209" s="12">
        <f>C208+C207+C206+C205+C204</f>
        <v>5.6</v>
      </c>
      <c r="D209" s="12">
        <f t="shared" ref="D209:F209" si="27">D208+D207+D206+D205+D204</f>
        <v>0.4</v>
      </c>
      <c r="E209" s="13">
        <f t="shared" si="27"/>
        <v>264224.89</v>
      </c>
      <c r="F209" s="13">
        <f t="shared" si="27"/>
        <v>14183.89</v>
      </c>
      <c r="G209" s="13">
        <f>E209/C209/3</f>
        <v>15727.672023809524</v>
      </c>
      <c r="H209" s="24">
        <f>F209/D209/3</f>
        <v>11819.908333333333</v>
      </c>
    </row>
    <row r="210" spans="1:84" s="1" customFormat="1" ht="20.25" customHeight="1" x14ac:dyDescent="0.3">
      <c r="A210" s="20" t="s">
        <v>9</v>
      </c>
      <c r="B210" s="21" t="s">
        <v>110</v>
      </c>
      <c r="C210" s="9"/>
      <c r="D210" s="9"/>
      <c r="E210" s="11"/>
      <c r="F210" s="11"/>
      <c r="G210" s="11">
        <v>0</v>
      </c>
      <c r="H210" s="10">
        <v>0</v>
      </c>
    </row>
    <row r="211" spans="1:84" s="1" customFormat="1" ht="60" customHeight="1" x14ac:dyDescent="0.3">
      <c r="A211" s="20" t="s">
        <v>10</v>
      </c>
      <c r="B211" s="21" t="s">
        <v>99</v>
      </c>
      <c r="C211" s="9"/>
      <c r="D211" s="9">
        <v>0.5</v>
      </c>
      <c r="E211" s="11"/>
      <c r="F211" s="11">
        <v>19188</v>
      </c>
      <c r="G211" s="11">
        <v>0</v>
      </c>
      <c r="H211" s="10">
        <f t="shared" ref="H211" si="28">F211/D211/3</f>
        <v>12792</v>
      </c>
    </row>
    <row r="212" spans="1:84" s="1" customFormat="1" ht="20.25" customHeight="1" thickBot="1" x14ac:dyDescent="0.35">
      <c r="A212" s="57" t="s">
        <v>14</v>
      </c>
      <c r="B212" s="58"/>
      <c r="C212" s="17">
        <f>C211+C210</f>
        <v>0</v>
      </c>
      <c r="D212" s="17">
        <f t="shared" ref="D212:F212" si="29">D211+D210</f>
        <v>0.5</v>
      </c>
      <c r="E212" s="18">
        <f t="shared" si="29"/>
        <v>0</v>
      </c>
      <c r="F212" s="18">
        <f t="shared" si="29"/>
        <v>19188</v>
      </c>
      <c r="G212" s="18">
        <v>0</v>
      </c>
      <c r="H212" s="25">
        <f>H211+H210</f>
        <v>12792</v>
      </c>
    </row>
    <row r="213" spans="1:84" s="2" customFormat="1" ht="23.25" thickBot="1" x14ac:dyDescent="0.35">
      <c r="A213" s="61" t="s">
        <v>17</v>
      </c>
      <c r="B213" s="62"/>
      <c r="C213" s="62"/>
      <c r="D213" s="62"/>
      <c r="E213" s="62"/>
      <c r="F213" s="62"/>
      <c r="G213" s="62"/>
      <c r="H213" s="6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</row>
    <row r="214" spans="1:84" s="2" customFormat="1" x14ac:dyDescent="0.3">
      <c r="A214" s="22" t="s">
        <v>9</v>
      </c>
      <c r="B214" s="3" t="s">
        <v>47</v>
      </c>
      <c r="C214" s="34">
        <v>8</v>
      </c>
      <c r="D214" s="34"/>
      <c r="E214" s="35">
        <v>415245.15</v>
      </c>
      <c r="F214" s="35"/>
      <c r="G214" s="23">
        <f>E214/C214/3</f>
        <v>17301.881250000002</v>
      </c>
      <c r="H214" s="32"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</row>
    <row r="215" spans="1:84" s="2" customFormat="1" x14ac:dyDescent="0.3">
      <c r="A215" s="8" t="s">
        <v>10</v>
      </c>
      <c r="B215" s="31" t="s">
        <v>48</v>
      </c>
      <c r="C215" s="34">
        <v>8</v>
      </c>
      <c r="D215" s="34"/>
      <c r="E215" s="35">
        <v>400527.28</v>
      </c>
      <c r="F215" s="35"/>
      <c r="G215" s="11">
        <f>E215/C215/3</f>
        <v>16688.636666666669</v>
      </c>
      <c r="H215" s="10"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</row>
    <row r="216" spans="1:84" s="2" customFormat="1" x14ac:dyDescent="0.3">
      <c r="A216" s="8" t="s">
        <v>18</v>
      </c>
      <c r="B216" s="31" t="s">
        <v>49</v>
      </c>
      <c r="C216" s="34">
        <v>13</v>
      </c>
      <c r="D216" s="34"/>
      <c r="E216" s="35">
        <v>737817.27</v>
      </c>
      <c r="F216" s="35"/>
      <c r="G216" s="11">
        <f t="shared" ref="G216:G244" si="30">E216/C216/3</f>
        <v>18918.391538461539</v>
      </c>
      <c r="H216" s="10"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</row>
    <row r="217" spans="1:84" s="2" customFormat="1" x14ac:dyDescent="0.3">
      <c r="A217" s="8" t="s">
        <v>19</v>
      </c>
      <c r="B217" s="31" t="s">
        <v>58</v>
      </c>
      <c r="C217" s="34">
        <v>9.1</v>
      </c>
      <c r="D217" s="34">
        <v>2</v>
      </c>
      <c r="E217" s="35">
        <v>549606.87</v>
      </c>
      <c r="F217" s="35">
        <v>118826.5</v>
      </c>
      <c r="G217" s="11">
        <f t="shared" si="30"/>
        <v>20132.119780219782</v>
      </c>
      <c r="H217" s="10">
        <f t="shared" ref="H217:H241" si="31">F217/D217/3</f>
        <v>19804.416666666668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</row>
    <row r="218" spans="1:84" s="2" customFormat="1" x14ac:dyDescent="0.3">
      <c r="A218" s="8" t="s">
        <v>20</v>
      </c>
      <c r="B218" s="31" t="s">
        <v>50</v>
      </c>
      <c r="C218" s="34">
        <v>8.6999999999999993</v>
      </c>
      <c r="D218" s="34">
        <v>1</v>
      </c>
      <c r="E218" s="35">
        <v>1034344.03</v>
      </c>
      <c r="F218" s="35">
        <v>38376</v>
      </c>
      <c r="G218" s="11">
        <f t="shared" si="30"/>
        <v>39630.039463601533</v>
      </c>
      <c r="H218" s="10">
        <f t="shared" si="31"/>
        <v>12792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</row>
    <row r="219" spans="1:84" s="2" customFormat="1" x14ac:dyDescent="0.3">
      <c r="A219" s="8" t="s">
        <v>21</v>
      </c>
      <c r="B219" s="31" t="s">
        <v>51</v>
      </c>
      <c r="C219" s="34">
        <v>12.6</v>
      </c>
      <c r="D219" s="34"/>
      <c r="E219" s="35">
        <v>655671.07999999996</v>
      </c>
      <c r="F219" s="35"/>
      <c r="G219" s="11">
        <f t="shared" si="30"/>
        <v>17345.795767195767</v>
      </c>
      <c r="H219" s="10"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</row>
    <row r="220" spans="1:84" s="2" customFormat="1" x14ac:dyDescent="0.3">
      <c r="A220" s="8" t="s">
        <v>22</v>
      </c>
      <c r="B220" s="31" t="s">
        <v>52</v>
      </c>
      <c r="C220" s="34">
        <v>10</v>
      </c>
      <c r="D220" s="34">
        <v>0.5</v>
      </c>
      <c r="E220" s="35">
        <v>497567.86</v>
      </c>
      <c r="F220" s="35">
        <v>19188</v>
      </c>
      <c r="G220" s="11">
        <f t="shared" si="30"/>
        <v>16585.595333333335</v>
      </c>
      <c r="H220" s="10">
        <f t="shared" si="31"/>
        <v>12792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</row>
    <row r="221" spans="1:84" s="2" customFormat="1" x14ac:dyDescent="0.3">
      <c r="A221" s="8" t="s">
        <v>23</v>
      </c>
      <c r="B221" s="31" t="s">
        <v>53</v>
      </c>
      <c r="C221" s="34">
        <v>12.33</v>
      </c>
      <c r="D221" s="34">
        <v>2</v>
      </c>
      <c r="E221" s="35">
        <v>627875.06999999995</v>
      </c>
      <c r="F221" s="35">
        <v>99067.57</v>
      </c>
      <c r="G221" s="11">
        <f t="shared" si="30"/>
        <v>16974.18410381184</v>
      </c>
      <c r="H221" s="10">
        <f t="shared" si="31"/>
        <v>16511.261666666669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</row>
    <row r="222" spans="1:84" s="2" customFormat="1" x14ac:dyDescent="0.3">
      <c r="A222" s="8" t="s">
        <v>24</v>
      </c>
      <c r="B222" s="31" t="s">
        <v>54</v>
      </c>
      <c r="C222" s="34">
        <v>8.5</v>
      </c>
      <c r="D222" s="34">
        <v>0.5</v>
      </c>
      <c r="E222" s="35">
        <v>492916.97</v>
      </c>
      <c r="F222" s="35">
        <v>23138</v>
      </c>
      <c r="G222" s="11">
        <f t="shared" si="30"/>
        <v>19330.07725490196</v>
      </c>
      <c r="H222" s="10">
        <f t="shared" si="31"/>
        <v>15425.333333333334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</row>
    <row r="223" spans="1:84" s="2" customFormat="1" x14ac:dyDescent="0.3">
      <c r="A223" s="8" t="s">
        <v>25</v>
      </c>
      <c r="B223" s="31" t="s">
        <v>55</v>
      </c>
      <c r="C223" s="34">
        <v>11.3</v>
      </c>
      <c r="D223" s="34">
        <v>0.5</v>
      </c>
      <c r="E223" s="35">
        <v>481383.07</v>
      </c>
      <c r="F223" s="35">
        <v>19188</v>
      </c>
      <c r="G223" s="11">
        <f t="shared" si="30"/>
        <v>14200.090560471976</v>
      </c>
      <c r="H223" s="10">
        <f t="shared" si="31"/>
        <v>12792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</row>
    <row r="224" spans="1:84" s="2" customFormat="1" x14ac:dyDescent="0.3">
      <c r="A224" s="8" t="s">
        <v>26</v>
      </c>
      <c r="B224" s="31" t="s">
        <v>56</v>
      </c>
      <c r="C224" s="34">
        <v>9</v>
      </c>
      <c r="D224" s="34"/>
      <c r="E224" s="35">
        <v>536826.89</v>
      </c>
      <c r="F224" s="35"/>
      <c r="G224" s="11">
        <f t="shared" si="30"/>
        <v>19882.477407407408</v>
      </c>
      <c r="H224" s="10"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</row>
    <row r="225" spans="1:84" s="2" customFormat="1" x14ac:dyDescent="0.3">
      <c r="A225" s="8" t="s">
        <v>27</v>
      </c>
      <c r="B225" s="31" t="s">
        <v>59</v>
      </c>
      <c r="C225" s="34">
        <v>10.1</v>
      </c>
      <c r="D225" s="34"/>
      <c r="E225" s="35">
        <v>490498.23</v>
      </c>
      <c r="F225" s="35"/>
      <c r="G225" s="11">
        <f t="shared" si="30"/>
        <v>16188.060396039604</v>
      </c>
      <c r="H225" s="10"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</row>
    <row r="226" spans="1:84" s="2" customFormat="1" x14ac:dyDescent="0.3">
      <c r="A226" s="8" t="s">
        <v>28</v>
      </c>
      <c r="B226" s="31" t="s">
        <v>57</v>
      </c>
      <c r="C226" s="34">
        <v>11</v>
      </c>
      <c r="D226" s="34">
        <v>0.5</v>
      </c>
      <c r="E226" s="35">
        <v>587691.06999999995</v>
      </c>
      <c r="F226" s="35">
        <v>19188</v>
      </c>
      <c r="G226" s="11">
        <f t="shared" si="30"/>
        <v>17808.820303030301</v>
      </c>
      <c r="H226" s="10">
        <f t="shared" si="31"/>
        <v>12792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</row>
    <row r="227" spans="1:84" s="2" customFormat="1" x14ac:dyDescent="0.3">
      <c r="A227" s="8" t="s">
        <v>29</v>
      </c>
      <c r="B227" s="31" t="s">
        <v>60</v>
      </c>
      <c r="C227" s="34">
        <v>14</v>
      </c>
      <c r="D227" s="34"/>
      <c r="E227" s="35">
        <v>709379.73</v>
      </c>
      <c r="F227" s="35"/>
      <c r="G227" s="11">
        <f t="shared" si="30"/>
        <v>16889.993571428571</v>
      </c>
      <c r="H227" s="10"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</row>
    <row r="228" spans="1:84" s="2" customFormat="1" x14ac:dyDescent="0.3">
      <c r="A228" s="8" t="s">
        <v>30</v>
      </c>
      <c r="B228" s="31" t="s">
        <v>61</v>
      </c>
      <c r="C228" s="34">
        <v>12</v>
      </c>
      <c r="D228" s="34">
        <v>1</v>
      </c>
      <c r="E228" s="35">
        <v>519618.18</v>
      </c>
      <c r="F228" s="35">
        <v>30645.5</v>
      </c>
      <c r="G228" s="11">
        <f t="shared" si="30"/>
        <v>14433.838333333333</v>
      </c>
      <c r="H228" s="10">
        <f t="shared" si="31"/>
        <v>10215.166666666666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</row>
    <row r="229" spans="1:84" s="2" customFormat="1" x14ac:dyDescent="0.3">
      <c r="A229" s="8" t="s">
        <v>31</v>
      </c>
      <c r="B229" s="31" t="s">
        <v>62</v>
      </c>
      <c r="C229" s="34">
        <v>7</v>
      </c>
      <c r="D229" s="34">
        <v>2.1</v>
      </c>
      <c r="E229" s="35">
        <v>408975.58</v>
      </c>
      <c r="F229" s="35">
        <v>85124.23</v>
      </c>
      <c r="G229" s="11">
        <f t="shared" si="30"/>
        <v>19475.027619047618</v>
      </c>
      <c r="H229" s="10">
        <f t="shared" si="31"/>
        <v>13511.782539682537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</row>
    <row r="230" spans="1:84" s="2" customFormat="1" x14ac:dyDescent="0.3">
      <c r="A230" s="8" t="s">
        <v>32</v>
      </c>
      <c r="B230" s="31" t="s">
        <v>101</v>
      </c>
      <c r="C230" s="34">
        <v>6.3</v>
      </c>
      <c r="D230" s="34">
        <v>2</v>
      </c>
      <c r="E230" s="38">
        <v>308074.19</v>
      </c>
      <c r="F230" s="38">
        <v>123314.32</v>
      </c>
      <c r="G230" s="11">
        <f t="shared" si="30"/>
        <v>16300.221693121695</v>
      </c>
      <c r="H230" s="10">
        <f t="shared" si="31"/>
        <v>20552.386666666669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</row>
    <row r="231" spans="1:84" s="2" customFormat="1" x14ac:dyDescent="0.3">
      <c r="A231" s="8" t="s">
        <v>33</v>
      </c>
      <c r="B231" s="31" t="s">
        <v>63</v>
      </c>
      <c r="C231" s="34">
        <v>5</v>
      </c>
      <c r="D231" s="34">
        <v>2</v>
      </c>
      <c r="E231" s="35">
        <v>228048.84</v>
      </c>
      <c r="F231" s="35">
        <v>89377.88</v>
      </c>
      <c r="G231" s="11">
        <f t="shared" si="30"/>
        <v>15203.255999999999</v>
      </c>
      <c r="H231" s="10">
        <f t="shared" si="31"/>
        <v>14896.313333333334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</row>
    <row r="232" spans="1:84" s="2" customFormat="1" x14ac:dyDescent="0.3">
      <c r="A232" s="8" t="s">
        <v>34</v>
      </c>
      <c r="B232" s="31" t="s">
        <v>64</v>
      </c>
      <c r="C232" s="34">
        <v>7.4</v>
      </c>
      <c r="D232" s="34"/>
      <c r="E232" s="35">
        <v>349004.23</v>
      </c>
      <c r="F232" s="35"/>
      <c r="G232" s="11">
        <f t="shared" si="30"/>
        <v>15720.911261261259</v>
      </c>
      <c r="H232" s="10"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</row>
    <row r="233" spans="1:84" s="2" customFormat="1" x14ac:dyDescent="0.3">
      <c r="A233" s="8" t="s">
        <v>35</v>
      </c>
      <c r="B233" s="31" t="s">
        <v>65</v>
      </c>
      <c r="C233" s="34">
        <v>6</v>
      </c>
      <c r="D233" s="34"/>
      <c r="E233" s="35">
        <v>379492.16</v>
      </c>
      <c r="F233" s="35"/>
      <c r="G233" s="11">
        <f t="shared" si="30"/>
        <v>21082.897777777776</v>
      </c>
      <c r="H233" s="10"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</row>
    <row r="234" spans="1:84" s="2" customFormat="1" x14ac:dyDescent="0.3">
      <c r="A234" s="8" t="s">
        <v>36</v>
      </c>
      <c r="B234" s="31" t="s">
        <v>66</v>
      </c>
      <c r="C234" s="34">
        <v>4</v>
      </c>
      <c r="D234" s="34">
        <v>0.5</v>
      </c>
      <c r="E234" s="35">
        <v>222967.29</v>
      </c>
      <c r="F234" s="35">
        <v>22684.560000000001</v>
      </c>
      <c r="G234" s="11">
        <f t="shared" si="30"/>
        <v>18580.607500000002</v>
      </c>
      <c r="H234" s="10">
        <f t="shared" si="31"/>
        <v>15123.04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</row>
    <row r="235" spans="1:84" s="2" customFormat="1" x14ac:dyDescent="0.3">
      <c r="A235" s="8" t="s">
        <v>37</v>
      </c>
      <c r="B235" s="31" t="s">
        <v>67</v>
      </c>
      <c r="C235" s="34">
        <v>12</v>
      </c>
      <c r="D235" s="34"/>
      <c r="E235" s="35">
        <v>516824.24</v>
      </c>
      <c r="F235" s="35"/>
      <c r="G235" s="11">
        <f t="shared" si="30"/>
        <v>14356.228888888889</v>
      </c>
      <c r="H235" s="10"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</row>
    <row r="236" spans="1:84" s="2" customFormat="1" x14ac:dyDescent="0.3">
      <c r="A236" s="8" t="s">
        <v>38</v>
      </c>
      <c r="B236" s="31" t="s">
        <v>68</v>
      </c>
      <c r="C236" s="34">
        <v>5.2</v>
      </c>
      <c r="D236" s="34">
        <v>0.5</v>
      </c>
      <c r="E236" s="35">
        <v>230762.31</v>
      </c>
      <c r="F236" s="35">
        <v>19188</v>
      </c>
      <c r="G236" s="11">
        <f t="shared" si="30"/>
        <v>14792.45576923077</v>
      </c>
      <c r="H236" s="10">
        <f t="shared" si="31"/>
        <v>12792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</row>
    <row r="237" spans="1:84" s="2" customFormat="1" x14ac:dyDescent="0.3">
      <c r="A237" s="8" t="s">
        <v>39</v>
      </c>
      <c r="B237" s="31" t="s">
        <v>69</v>
      </c>
      <c r="C237" s="34">
        <v>9.8000000000000007</v>
      </c>
      <c r="D237" s="34">
        <v>0.5</v>
      </c>
      <c r="E237" s="35">
        <v>430329.42</v>
      </c>
      <c r="F237" s="35">
        <v>19188</v>
      </c>
      <c r="G237" s="11">
        <f t="shared" si="30"/>
        <v>14637.055102040815</v>
      </c>
      <c r="H237" s="10">
        <f t="shared" si="31"/>
        <v>12792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</row>
    <row r="238" spans="1:84" s="2" customFormat="1" x14ac:dyDescent="0.3">
      <c r="A238" s="8" t="s">
        <v>40</v>
      </c>
      <c r="B238" s="31" t="s">
        <v>70</v>
      </c>
      <c r="C238" s="34">
        <v>6</v>
      </c>
      <c r="D238" s="34"/>
      <c r="E238" s="35">
        <v>338129.59</v>
      </c>
      <c r="F238" s="35"/>
      <c r="G238" s="11">
        <f t="shared" si="30"/>
        <v>18784.977222222224</v>
      </c>
      <c r="H238" s="10"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</row>
    <row r="239" spans="1:84" s="2" customFormat="1" x14ac:dyDescent="0.3">
      <c r="A239" s="8" t="s">
        <v>41</v>
      </c>
      <c r="B239" s="31" t="s">
        <v>71</v>
      </c>
      <c r="C239" s="34">
        <v>3</v>
      </c>
      <c r="D239" s="34"/>
      <c r="E239" s="35">
        <v>126246.19</v>
      </c>
      <c r="F239" s="35"/>
      <c r="G239" s="11">
        <f t="shared" si="30"/>
        <v>14027.354444444443</v>
      </c>
      <c r="H239" s="10"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</row>
    <row r="240" spans="1:84" s="2" customFormat="1" x14ac:dyDescent="0.3">
      <c r="A240" s="8" t="s">
        <v>42</v>
      </c>
      <c r="B240" s="31" t="s">
        <v>72</v>
      </c>
      <c r="C240" s="34">
        <v>6.7</v>
      </c>
      <c r="D240" s="34"/>
      <c r="E240" s="35">
        <v>289388.46999999997</v>
      </c>
      <c r="F240" s="35"/>
      <c r="G240" s="11">
        <f t="shared" si="30"/>
        <v>14397.436318407958</v>
      </c>
      <c r="H240" s="10"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</row>
    <row r="241" spans="1:84" s="2" customFormat="1" x14ac:dyDescent="0.3">
      <c r="A241" s="8" t="s">
        <v>43</v>
      </c>
      <c r="B241" s="31" t="s">
        <v>73</v>
      </c>
      <c r="C241" s="34">
        <v>6.3</v>
      </c>
      <c r="D241" s="34">
        <v>0.5</v>
      </c>
      <c r="E241" s="35">
        <v>375257.58</v>
      </c>
      <c r="F241" s="35">
        <v>19188</v>
      </c>
      <c r="G241" s="11">
        <f t="shared" si="30"/>
        <v>19854.898412698414</v>
      </c>
      <c r="H241" s="10">
        <f t="shared" si="31"/>
        <v>12792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</row>
    <row r="242" spans="1:84" s="2" customFormat="1" x14ac:dyDescent="0.3">
      <c r="A242" s="8" t="s">
        <v>44</v>
      </c>
      <c r="B242" s="31" t="s">
        <v>74</v>
      </c>
      <c r="C242" s="9">
        <v>11</v>
      </c>
      <c r="D242" s="9"/>
      <c r="E242" s="11">
        <v>516950.09</v>
      </c>
      <c r="F242" s="11"/>
      <c r="G242" s="11">
        <f t="shared" si="30"/>
        <v>15665.154242424243</v>
      </c>
      <c r="H242" s="10"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</row>
    <row r="243" spans="1:84" s="2" customFormat="1" x14ac:dyDescent="0.3">
      <c r="A243" s="8" t="s">
        <v>45</v>
      </c>
      <c r="B243" s="31" t="s">
        <v>75</v>
      </c>
      <c r="C243" s="26">
        <v>6</v>
      </c>
      <c r="D243" s="26"/>
      <c r="E243" s="27">
        <v>329869.89</v>
      </c>
      <c r="F243" s="27"/>
      <c r="G243" s="11">
        <f t="shared" si="30"/>
        <v>18326.105</v>
      </c>
      <c r="H243" s="10"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</row>
    <row r="244" spans="1:84" s="2" customFormat="1" x14ac:dyDescent="0.3">
      <c r="A244" s="8" t="s">
        <v>46</v>
      </c>
      <c r="B244" s="31" t="s">
        <v>76</v>
      </c>
      <c r="C244" s="26">
        <v>8</v>
      </c>
      <c r="D244" s="26"/>
      <c r="E244" s="27">
        <v>350000.67</v>
      </c>
      <c r="F244" s="27"/>
      <c r="G244" s="11">
        <f t="shared" si="30"/>
        <v>14583.36125</v>
      </c>
      <c r="H244" s="10"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</row>
    <row r="245" spans="1:84" s="15" customFormat="1" ht="36.75" customHeight="1" x14ac:dyDescent="0.3">
      <c r="A245" s="59" t="s">
        <v>11</v>
      </c>
      <c r="B245" s="60"/>
      <c r="C245" s="12">
        <f>C244+C243+C242+C241+C240+C239+C238+C237+C236+C235+C234+C232+C233+C231+C230+C229+C228+C227+C226+C225+C224+C223+C222+C221+C220+C219+C218+C217+C216+C215+C214</f>
        <v>267.33</v>
      </c>
      <c r="D245" s="12">
        <f t="shared" ref="D245:F245" si="32">D244+D243+D242+D241+D240+D239+D238+D237+D236+D235+D234+D232+D233+D231+D230+D229+D228+D227+D226+D225+D224+D223+D222+D221+D220+D219+D218+D217+D216+D215+D214</f>
        <v>16.100000000000001</v>
      </c>
      <c r="E245" s="13">
        <f t="shared" si="32"/>
        <v>14137289.489999998</v>
      </c>
      <c r="F245" s="13">
        <f t="shared" si="32"/>
        <v>745682.56</v>
      </c>
      <c r="G245" s="13">
        <f>E245/C245/3</f>
        <v>17627.762802528709</v>
      </c>
      <c r="H245" s="24">
        <f>F245/D245/3</f>
        <v>15438.562318840581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</row>
    <row r="246" spans="1:84" s="2" customFormat="1" ht="20.25" customHeight="1" x14ac:dyDescent="0.3">
      <c r="A246" s="20" t="s">
        <v>9</v>
      </c>
      <c r="B246" s="21" t="s">
        <v>77</v>
      </c>
      <c r="C246" s="9">
        <v>33</v>
      </c>
      <c r="D246" s="9">
        <v>1</v>
      </c>
      <c r="E246" s="11">
        <v>1713211.74</v>
      </c>
      <c r="F246" s="11">
        <v>45774.5</v>
      </c>
      <c r="G246" s="11">
        <f>E246/C246/3</f>
        <v>17305.16909090909</v>
      </c>
      <c r="H246" s="10">
        <f>F246/D246/3</f>
        <v>15258.166666666666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</row>
    <row r="247" spans="1:84" s="2" customFormat="1" ht="20.25" customHeight="1" x14ac:dyDescent="0.3">
      <c r="A247" s="20" t="s">
        <v>10</v>
      </c>
      <c r="B247" s="21" t="s">
        <v>78</v>
      </c>
      <c r="C247" s="9">
        <v>8</v>
      </c>
      <c r="D247" s="9">
        <v>1.5</v>
      </c>
      <c r="E247" s="11">
        <v>448758.66</v>
      </c>
      <c r="F247" s="11">
        <v>81943.5</v>
      </c>
      <c r="G247" s="11">
        <f t="shared" ref="G247:G269" si="33">E247/C247/3</f>
        <v>18698.2775</v>
      </c>
      <c r="H247" s="10">
        <f t="shared" ref="H247:H269" si="34">F247/D247/3</f>
        <v>18209.666666666668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</row>
    <row r="248" spans="1:84" s="2" customFormat="1" ht="20.25" customHeight="1" x14ac:dyDescent="0.3">
      <c r="A248" s="8" t="s">
        <v>18</v>
      </c>
      <c r="B248" s="21" t="s">
        <v>79</v>
      </c>
      <c r="C248" s="9">
        <v>16</v>
      </c>
      <c r="D248" s="9">
        <v>0.8</v>
      </c>
      <c r="E248" s="11">
        <v>683121.04</v>
      </c>
      <c r="F248" s="11">
        <v>64356.5</v>
      </c>
      <c r="G248" s="11">
        <f t="shared" si="33"/>
        <v>14231.688333333334</v>
      </c>
      <c r="H248" s="10">
        <f t="shared" si="34"/>
        <v>26815.208333333332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</row>
    <row r="249" spans="1:84" s="2" customFormat="1" ht="20.25" customHeight="1" x14ac:dyDescent="0.3">
      <c r="A249" s="8" t="s">
        <v>19</v>
      </c>
      <c r="B249" s="21" t="s">
        <v>80</v>
      </c>
      <c r="C249" s="9">
        <v>19</v>
      </c>
      <c r="D249" s="9"/>
      <c r="E249" s="11">
        <v>919685.83</v>
      </c>
      <c r="F249" s="11"/>
      <c r="G249" s="11">
        <f t="shared" si="33"/>
        <v>16134.839122807018</v>
      </c>
      <c r="H249" s="10"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</row>
    <row r="250" spans="1:84" s="2" customFormat="1" ht="20.25" customHeight="1" x14ac:dyDescent="0.3">
      <c r="A250" s="8" t="s">
        <v>20</v>
      </c>
      <c r="B250" s="21" t="s">
        <v>84</v>
      </c>
      <c r="C250" s="34">
        <v>15</v>
      </c>
      <c r="D250" s="34"/>
      <c r="E250" s="35">
        <v>770884.4</v>
      </c>
      <c r="F250" s="35"/>
      <c r="G250" s="11">
        <f t="shared" si="33"/>
        <v>17130.764444444445</v>
      </c>
      <c r="H250" s="10"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</row>
    <row r="251" spans="1:84" s="2" customFormat="1" ht="20.25" customHeight="1" x14ac:dyDescent="0.3">
      <c r="A251" s="8" t="s">
        <v>21</v>
      </c>
      <c r="B251" s="21" t="s">
        <v>87</v>
      </c>
      <c r="C251" s="36">
        <v>5</v>
      </c>
      <c r="D251" s="36"/>
      <c r="E251" s="37">
        <v>237841.27</v>
      </c>
      <c r="F251" s="37"/>
      <c r="G251" s="11">
        <f t="shared" si="33"/>
        <v>15856.084666666668</v>
      </c>
      <c r="H251" s="10"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</row>
    <row r="252" spans="1:84" s="2" customFormat="1" ht="20.25" customHeight="1" x14ac:dyDescent="0.3">
      <c r="A252" s="8" t="s">
        <v>22</v>
      </c>
      <c r="B252" s="21" t="s">
        <v>88</v>
      </c>
      <c r="C252" s="34">
        <v>9</v>
      </c>
      <c r="D252" s="34"/>
      <c r="E252" s="35">
        <v>396249.09</v>
      </c>
      <c r="F252" s="35"/>
      <c r="G252" s="11">
        <f t="shared" si="33"/>
        <v>14675.892222222223</v>
      </c>
      <c r="H252" s="10"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</row>
    <row r="253" spans="1:84" s="2" customFormat="1" ht="20.25" customHeight="1" x14ac:dyDescent="0.3">
      <c r="A253" s="8" t="s">
        <v>23</v>
      </c>
      <c r="B253" s="21" t="s">
        <v>85</v>
      </c>
      <c r="C253" s="34">
        <v>6</v>
      </c>
      <c r="D253" s="34">
        <v>0.5</v>
      </c>
      <c r="E253" s="35">
        <v>234482.12</v>
      </c>
      <c r="F253" s="35">
        <v>24306.240000000002</v>
      </c>
      <c r="G253" s="11">
        <f t="shared" si="33"/>
        <v>13026.784444444444</v>
      </c>
      <c r="H253" s="10">
        <f t="shared" si="34"/>
        <v>16204.160000000002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</row>
    <row r="254" spans="1:84" s="2" customFormat="1" ht="20.25" customHeight="1" x14ac:dyDescent="0.3">
      <c r="A254" s="8" t="s">
        <v>24</v>
      </c>
      <c r="B254" s="21" t="s">
        <v>94</v>
      </c>
      <c r="C254" s="34">
        <v>14</v>
      </c>
      <c r="D254" s="34">
        <v>1</v>
      </c>
      <c r="E254" s="35">
        <v>724818.74</v>
      </c>
      <c r="F254" s="35">
        <v>48283.09</v>
      </c>
      <c r="G254" s="11">
        <f t="shared" si="33"/>
        <v>17257.589047619047</v>
      </c>
      <c r="H254" s="10">
        <f t="shared" si="34"/>
        <v>16094.363333333333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</row>
    <row r="255" spans="1:84" s="2" customFormat="1" ht="20.25" customHeight="1" x14ac:dyDescent="0.3">
      <c r="A255" s="8" t="s">
        <v>25</v>
      </c>
      <c r="B255" s="21" t="s">
        <v>82</v>
      </c>
      <c r="C255" s="34">
        <v>18</v>
      </c>
      <c r="D255" s="34">
        <v>0.5</v>
      </c>
      <c r="E255" s="35">
        <v>878373.57</v>
      </c>
      <c r="F255" s="35">
        <v>19188</v>
      </c>
      <c r="G255" s="11">
        <f t="shared" si="33"/>
        <v>16266.177222222221</v>
      </c>
      <c r="H255" s="10">
        <f t="shared" si="34"/>
        <v>12792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</row>
    <row r="256" spans="1:84" s="2" customFormat="1" ht="20.25" customHeight="1" x14ac:dyDescent="0.3">
      <c r="A256" s="8" t="s">
        <v>26</v>
      </c>
      <c r="B256" s="21" t="s">
        <v>102</v>
      </c>
      <c r="C256" s="34">
        <v>9</v>
      </c>
      <c r="D256" s="34"/>
      <c r="E256" s="35">
        <v>380166.27</v>
      </c>
      <c r="F256" s="35"/>
      <c r="G256" s="11">
        <f t="shared" si="33"/>
        <v>14080.232222222223</v>
      </c>
      <c r="H256" s="10"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</row>
    <row r="257" spans="1:84" s="2" customFormat="1" ht="20.25" customHeight="1" x14ac:dyDescent="0.3">
      <c r="A257" s="8" t="s">
        <v>27</v>
      </c>
      <c r="B257" s="21" t="s">
        <v>103</v>
      </c>
      <c r="C257" s="34">
        <v>8</v>
      </c>
      <c r="D257" s="34"/>
      <c r="E257" s="35">
        <v>441546.51</v>
      </c>
      <c r="F257" s="35"/>
      <c r="G257" s="11">
        <f t="shared" si="33"/>
        <v>18397.771250000002</v>
      </c>
      <c r="H257" s="10"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</row>
    <row r="258" spans="1:84" s="2" customFormat="1" ht="20.25" customHeight="1" x14ac:dyDescent="0.3">
      <c r="A258" s="8" t="s">
        <v>28</v>
      </c>
      <c r="B258" s="21" t="s">
        <v>92</v>
      </c>
      <c r="C258" s="34">
        <v>15.5</v>
      </c>
      <c r="D258" s="34">
        <v>1</v>
      </c>
      <c r="E258" s="35">
        <v>744310.81</v>
      </c>
      <c r="F258" s="35">
        <v>42393.01</v>
      </c>
      <c r="G258" s="11">
        <f t="shared" si="33"/>
        <v>16006.684086021507</v>
      </c>
      <c r="H258" s="10">
        <f t="shared" si="34"/>
        <v>14131.003333333334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</row>
    <row r="259" spans="1:84" s="2" customFormat="1" ht="20.25" customHeight="1" x14ac:dyDescent="0.3">
      <c r="A259" s="8" t="s">
        <v>29</v>
      </c>
      <c r="B259" s="21" t="s">
        <v>93</v>
      </c>
      <c r="C259" s="34">
        <v>7</v>
      </c>
      <c r="D259" s="34">
        <v>0.7</v>
      </c>
      <c r="E259" s="35">
        <v>286408.55</v>
      </c>
      <c r="F259" s="35">
        <v>28782.75</v>
      </c>
      <c r="G259" s="11">
        <f t="shared" si="33"/>
        <v>13638.502380952379</v>
      </c>
      <c r="H259" s="10">
        <f t="shared" si="34"/>
        <v>13706.071428571429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</row>
    <row r="260" spans="1:84" s="2" customFormat="1" ht="20.25" customHeight="1" x14ac:dyDescent="0.3">
      <c r="A260" s="8" t="s">
        <v>30</v>
      </c>
      <c r="B260" s="21" t="s">
        <v>89</v>
      </c>
      <c r="C260" s="34">
        <v>7</v>
      </c>
      <c r="D260" s="34"/>
      <c r="E260" s="35">
        <v>353720.29</v>
      </c>
      <c r="F260" s="35"/>
      <c r="G260" s="11">
        <f t="shared" si="33"/>
        <v>16843.82333333333</v>
      </c>
      <c r="H260" s="10"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</row>
    <row r="261" spans="1:84" s="2" customFormat="1" ht="20.25" customHeight="1" x14ac:dyDescent="0.3">
      <c r="A261" s="8" t="s">
        <v>31</v>
      </c>
      <c r="B261" s="21" t="s">
        <v>104</v>
      </c>
      <c r="C261" s="34">
        <v>26.4</v>
      </c>
      <c r="D261" s="34">
        <v>4.3</v>
      </c>
      <c r="E261" s="35">
        <v>1741574.71</v>
      </c>
      <c r="F261" s="35">
        <v>285155.49</v>
      </c>
      <c r="G261" s="11">
        <f t="shared" si="33"/>
        <v>21989.579671717172</v>
      </c>
      <c r="H261" s="10">
        <f t="shared" si="34"/>
        <v>22105.076744186048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</row>
    <row r="262" spans="1:84" s="2" customFormat="1" ht="20.25" customHeight="1" x14ac:dyDescent="0.3">
      <c r="A262" s="8" t="s">
        <v>32</v>
      </c>
      <c r="B262" s="21" t="s">
        <v>83</v>
      </c>
      <c r="C262" s="34">
        <v>11.4</v>
      </c>
      <c r="D262" s="34">
        <v>0.7</v>
      </c>
      <c r="E262" s="35">
        <v>687753.63</v>
      </c>
      <c r="F262" s="35">
        <v>32887.360000000001</v>
      </c>
      <c r="G262" s="11">
        <f t="shared" si="33"/>
        <v>20109.755263157895</v>
      </c>
      <c r="H262" s="10">
        <f t="shared" si="34"/>
        <v>15660.647619047619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</row>
    <row r="263" spans="1:84" s="2" customFormat="1" ht="20.25" customHeight="1" x14ac:dyDescent="0.3">
      <c r="A263" s="8" t="s">
        <v>33</v>
      </c>
      <c r="B263" s="21" t="s">
        <v>81</v>
      </c>
      <c r="C263" s="9">
        <v>32.299999999999997</v>
      </c>
      <c r="D263" s="9">
        <v>0.5</v>
      </c>
      <c r="E263" s="11">
        <v>1353445.46</v>
      </c>
      <c r="F263" s="11">
        <v>19188</v>
      </c>
      <c r="G263" s="11">
        <f t="shared" si="33"/>
        <v>13967.44540763674</v>
      </c>
      <c r="H263" s="10">
        <f t="shared" si="34"/>
        <v>12792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</row>
    <row r="264" spans="1:84" s="2" customFormat="1" ht="20.25" customHeight="1" x14ac:dyDescent="0.3">
      <c r="A264" s="8" t="s">
        <v>34</v>
      </c>
      <c r="B264" s="21" t="s">
        <v>95</v>
      </c>
      <c r="C264" s="34">
        <v>7</v>
      </c>
      <c r="D264" s="34"/>
      <c r="E264" s="35">
        <v>310507.26</v>
      </c>
      <c r="F264" s="35"/>
      <c r="G264" s="11">
        <f t="shared" si="33"/>
        <v>14786.06</v>
      </c>
      <c r="H264" s="10"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</row>
    <row r="265" spans="1:84" s="2" customFormat="1" ht="20.25" customHeight="1" x14ac:dyDescent="0.3">
      <c r="A265" s="8" t="s">
        <v>35</v>
      </c>
      <c r="B265" s="21" t="s">
        <v>90</v>
      </c>
      <c r="C265" s="34">
        <v>9</v>
      </c>
      <c r="D265" s="34"/>
      <c r="E265" s="35">
        <v>581199.80000000005</v>
      </c>
      <c r="F265" s="35"/>
      <c r="G265" s="11">
        <f t="shared" si="33"/>
        <v>21525.91851851852</v>
      </c>
      <c r="H265" s="10"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</row>
    <row r="266" spans="1:84" s="2" customFormat="1" ht="20.25" customHeight="1" x14ac:dyDescent="0.3">
      <c r="A266" s="8" t="s">
        <v>36</v>
      </c>
      <c r="B266" s="21" t="s">
        <v>91</v>
      </c>
      <c r="C266" s="34">
        <v>10</v>
      </c>
      <c r="D266" s="34"/>
      <c r="E266" s="35">
        <v>508998.09</v>
      </c>
      <c r="F266" s="35"/>
      <c r="G266" s="11">
        <f t="shared" si="33"/>
        <v>16966.602999999999</v>
      </c>
      <c r="H266" s="10"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</row>
    <row r="267" spans="1:84" s="2" customFormat="1" ht="20.25" customHeight="1" x14ac:dyDescent="0.3">
      <c r="A267" s="8" t="s">
        <v>37</v>
      </c>
      <c r="B267" s="21" t="s">
        <v>86</v>
      </c>
      <c r="C267" s="34">
        <v>14</v>
      </c>
      <c r="D267" s="34">
        <v>0.5</v>
      </c>
      <c r="E267" s="35">
        <v>644268.67000000004</v>
      </c>
      <c r="F267" s="35">
        <v>19188</v>
      </c>
      <c r="G267" s="11">
        <f t="shared" si="33"/>
        <v>15339.730238095239</v>
      </c>
      <c r="H267" s="10">
        <f t="shared" si="34"/>
        <v>12792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</row>
    <row r="268" spans="1:84" s="2" customFormat="1" ht="20.25" customHeight="1" x14ac:dyDescent="0.3">
      <c r="A268" s="8" t="s">
        <v>38</v>
      </c>
      <c r="B268" s="21" t="s">
        <v>96</v>
      </c>
      <c r="C268" s="34">
        <v>5.3</v>
      </c>
      <c r="D268" s="34"/>
      <c r="E268" s="35">
        <v>283890.19</v>
      </c>
      <c r="F268" s="35"/>
      <c r="G268" s="11">
        <f t="shared" si="33"/>
        <v>17854.728930817611</v>
      </c>
      <c r="H268" s="10"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</row>
    <row r="269" spans="1:84" s="2" customFormat="1" ht="20.25" customHeight="1" x14ac:dyDescent="0.3">
      <c r="A269" s="8" t="s">
        <v>39</v>
      </c>
      <c r="B269" s="21" t="s">
        <v>105</v>
      </c>
      <c r="C269" s="9">
        <v>12</v>
      </c>
      <c r="D269" s="9">
        <v>1</v>
      </c>
      <c r="E269" s="11">
        <v>506571.35</v>
      </c>
      <c r="F269" s="11">
        <v>52368.31</v>
      </c>
      <c r="G269" s="11">
        <f t="shared" si="33"/>
        <v>14071.426388888889</v>
      </c>
      <c r="H269" s="10">
        <f t="shared" si="34"/>
        <v>17456.103333333333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</row>
    <row r="270" spans="1:84" s="16" customFormat="1" ht="39" customHeight="1" x14ac:dyDescent="0.3">
      <c r="A270" s="59" t="s">
        <v>12</v>
      </c>
      <c r="B270" s="60"/>
      <c r="C270" s="12">
        <f>C269+C268+C267+C266+C265+C264+C263+C262+C261+C260+C259+C258+C257+C256+C255+C254+C253+C252+C251+C250+C249+C248+C247+C246</f>
        <v>316.89999999999998</v>
      </c>
      <c r="D270" s="12">
        <f t="shared" ref="D270:F270" si="35">D269+D268+D267+D266+D265+D264+D263+D262+D261+D260+D259+D258+D257+D256+D255+D254+D253+D252+D251+D250+D249+D248+D247+D246</f>
        <v>14</v>
      </c>
      <c r="E270" s="13">
        <f t="shared" si="35"/>
        <v>15831788.049999999</v>
      </c>
      <c r="F270" s="13">
        <f t="shared" si="35"/>
        <v>763814.75</v>
      </c>
      <c r="G270" s="13">
        <f>E270/C270/3</f>
        <v>16652.769590827811</v>
      </c>
      <c r="H270" s="24">
        <f>F270/D270/3</f>
        <v>18186.065476190477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</row>
    <row r="271" spans="1:84" s="1" customFormat="1" ht="20.25" customHeight="1" x14ac:dyDescent="0.3">
      <c r="A271" s="20" t="s">
        <v>9</v>
      </c>
      <c r="B271" s="21" t="s">
        <v>107</v>
      </c>
      <c r="C271" s="9">
        <v>19</v>
      </c>
      <c r="D271" s="9">
        <v>1.7</v>
      </c>
      <c r="E271" s="11">
        <v>964501.94</v>
      </c>
      <c r="F271" s="11">
        <v>83636.31</v>
      </c>
      <c r="G271" s="11">
        <f>E271/C271/3</f>
        <v>16921.086666666666</v>
      </c>
      <c r="H271" s="10">
        <f t="shared" ref="H271:H273" si="36">F271/D271/3</f>
        <v>16399.276470588236</v>
      </c>
    </row>
    <row r="272" spans="1:84" s="1" customFormat="1" ht="22.5" customHeight="1" x14ac:dyDescent="0.3">
      <c r="A272" s="20" t="s">
        <v>10</v>
      </c>
      <c r="B272" s="21" t="s">
        <v>108</v>
      </c>
      <c r="C272" s="26"/>
      <c r="D272" s="26">
        <v>2.4</v>
      </c>
      <c r="E272" s="27"/>
      <c r="F272" s="27">
        <v>58335.08</v>
      </c>
      <c r="G272" s="11">
        <v>0</v>
      </c>
      <c r="H272" s="10">
        <f t="shared" si="36"/>
        <v>8102.0944444444458</v>
      </c>
    </row>
    <row r="273" spans="1:8" s="1" customFormat="1" ht="22.5" customHeight="1" x14ac:dyDescent="0.3">
      <c r="A273" s="20" t="s">
        <v>18</v>
      </c>
      <c r="B273" s="21" t="s">
        <v>109</v>
      </c>
      <c r="C273" s="26">
        <v>3</v>
      </c>
      <c r="D273" s="26">
        <v>1.3</v>
      </c>
      <c r="E273" s="27">
        <v>95940</v>
      </c>
      <c r="F273" s="27">
        <v>47610.51</v>
      </c>
      <c r="G273" s="11">
        <f t="shared" ref="G273:G275" si="37">E273/C273/3</f>
        <v>10660</v>
      </c>
      <c r="H273" s="10">
        <f t="shared" si="36"/>
        <v>12207.823076923078</v>
      </c>
    </row>
    <row r="274" spans="1:8" s="1" customFormat="1" ht="22.5" customHeight="1" x14ac:dyDescent="0.3">
      <c r="A274" s="20" t="s">
        <v>19</v>
      </c>
      <c r="B274" s="21" t="s">
        <v>97</v>
      </c>
      <c r="C274" s="9">
        <v>2</v>
      </c>
      <c r="D274" s="9">
        <v>1.6</v>
      </c>
      <c r="E274" s="11">
        <v>88554.27</v>
      </c>
      <c r="F274" s="11">
        <v>84001.31</v>
      </c>
      <c r="G274" s="11">
        <f t="shared" si="37"/>
        <v>14759.045</v>
      </c>
      <c r="H274" s="10">
        <f t="shared" ref="H274:H275" si="38">F274/D274/3</f>
        <v>17500.272916666665</v>
      </c>
    </row>
    <row r="275" spans="1:8" s="1" customFormat="1" ht="22.5" customHeight="1" x14ac:dyDescent="0.3">
      <c r="A275" s="20" t="s">
        <v>20</v>
      </c>
      <c r="B275" s="21" t="s">
        <v>98</v>
      </c>
      <c r="C275" s="26">
        <v>16</v>
      </c>
      <c r="D275" s="26">
        <v>1</v>
      </c>
      <c r="E275" s="27">
        <v>715726.65</v>
      </c>
      <c r="F275" s="27">
        <v>38376</v>
      </c>
      <c r="G275" s="11">
        <f t="shared" si="37"/>
        <v>14910.971875000001</v>
      </c>
      <c r="H275" s="10">
        <f t="shared" si="38"/>
        <v>12792</v>
      </c>
    </row>
    <row r="276" spans="1:8" s="1" customFormat="1" ht="35.25" customHeight="1" x14ac:dyDescent="0.3">
      <c r="A276" s="59" t="s">
        <v>13</v>
      </c>
      <c r="B276" s="60"/>
      <c r="C276" s="12">
        <f>C275+C274+C273+C272+C271</f>
        <v>40</v>
      </c>
      <c r="D276" s="12">
        <f t="shared" ref="D276:F276" si="39">D275+D274+D273+D272+D271</f>
        <v>8</v>
      </c>
      <c r="E276" s="13">
        <f t="shared" si="39"/>
        <v>1864722.8599999999</v>
      </c>
      <c r="F276" s="13">
        <f t="shared" si="39"/>
        <v>311959.21000000002</v>
      </c>
      <c r="G276" s="13">
        <f>E276/C276/3</f>
        <v>15539.357166666667</v>
      </c>
      <c r="H276" s="24">
        <f>F276/D276/3</f>
        <v>12998.300416666667</v>
      </c>
    </row>
    <row r="277" spans="1:8" s="1" customFormat="1" ht="20.25" customHeight="1" x14ac:dyDescent="0.3">
      <c r="A277" s="20" t="s">
        <v>9</v>
      </c>
      <c r="B277" s="21" t="s">
        <v>110</v>
      </c>
      <c r="C277" s="39">
        <v>7.4</v>
      </c>
      <c r="D277" s="39">
        <v>1</v>
      </c>
      <c r="E277" s="40">
        <v>375016.03</v>
      </c>
      <c r="F277" s="40">
        <v>38093.72</v>
      </c>
      <c r="G277" s="11">
        <f>E277/C277/3</f>
        <v>16892.613963963962</v>
      </c>
      <c r="H277" s="10">
        <v>0</v>
      </c>
    </row>
    <row r="278" spans="1:8" s="1" customFormat="1" ht="56.25" customHeight="1" x14ac:dyDescent="0.3">
      <c r="A278" s="20" t="s">
        <v>10</v>
      </c>
      <c r="B278" s="21" t="s">
        <v>99</v>
      </c>
      <c r="C278" s="39">
        <v>4</v>
      </c>
      <c r="D278" s="39"/>
      <c r="E278" s="39">
        <v>248180.88</v>
      </c>
      <c r="F278" s="39"/>
      <c r="G278" s="11">
        <f>E278/C278/3</f>
        <v>20681.740000000002</v>
      </c>
      <c r="H278" s="10">
        <v>0</v>
      </c>
    </row>
    <row r="279" spans="1:8" s="1" customFormat="1" ht="20.25" customHeight="1" thickBot="1" x14ac:dyDescent="0.35">
      <c r="A279" s="57" t="s">
        <v>14</v>
      </c>
      <c r="B279" s="58"/>
      <c r="C279" s="17">
        <f>C278+C277</f>
        <v>11.4</v>
      </c>
      <c r="D279" s="17">
        <f t="shared" ref="D279:F279" si="40">D278+D277</f>
        <v>1</v>
      </c>
      <c r="E279" s="18">
        <f t="shared" si="40"/>
        <v>623196.91</v>
      </c>
      <c r="F279" s="18">
        <f t="shared" si="40"/>
        <v>38093.72</v>
      </c>
      <c r="G279" s="18">
        <f>E279/C279/3</f>
        <v>18222.131871345027</v>
      </c>
      <c r="H279" s="25">
        <v>0</v>
      </c>
    </row>
    <row r="282" spans="1:8" x14ac:dyDescent="0.3">
      <c r="B282" s="52" t="s">
        <v>112</v>
      </c>
      <c r="C282" s="53"/>
      <c r="D282" s="53"/>
      <c r="E282" s="53"/>
      <c r="F282" s="53"/>
      <c r="G282" s="54" t="s">
        <v>113</v>
      </c>
      <c r="H282" s="33"/>
    </row>
    <row r="283" spans="1:8" x14ac:dyDescent="0.3">
      <c r="G283" s="33"/>
      <c r="H283" s="33"/>
    </row>
    <row r="284" spans="1:8" x14ac:dyDescent="0.3">
      <c r="C284" s="30"/>
      <c r="G284" s="33"/>
      <c r="H284" s="33"/>
    </row>
    <row r="285" spans="1:8" x14ac:dyDescent="0.3">
      <c r="C285" s="30"/>
      <c r="G285" s="33"/>
      <c r="H285" s="33"/>
    </row>
    <row r="286" spans="1:8" s="19" customFormat="1" x14ac:dyDescent="0.3">
      <c r="A286" s="55" t="s">
        <v>114</v>
      </c>
      <c r="C286" s="29"/>
      <c r="D286" s="15"/>
      <c r="E286" s="15"/>
      <c r="F286" s="15"/>
      <c r="G286" s="15"/>
      <c r="H286" s="15"/>
    </row>
    <row r="287" spans="1:8" x14ac:dyDescent="0.3">
      <c r="A287" s="56" t="s">
        <v>115</v>
      </c>
      <c r="H287" s="15"/>
    </row>
  </sheetData>
  <mergeCells count="32">
    <mergeCell ref="A146:H146"/>
    <mergeCell ref="A178:B178"/>
    <mergeCell ref="A203:B203"/>
    <mergeCell ref="G1:H2"/>
    <mergeCell ref="B4:H6"/>
    <mergeCell ref="A8:A10"/>
    <mergeCell ref="B8:B10"/>
    <mergeCell ref="C8:D8"/>
    <mergeCell ref="E8:F8"/>
    <mergeCell ref="G8:G10"/>
    <mergeCell ref="H8:H10"/>
    <mergeCell ref="C9:C10"/>
    <mergeCell ref="D9:D10"/>
    <mergeCell ref="A145:B145"/>
    <mergeCell ref="E9:E10"/>
    <mergeCell ref="F9:F10"/>
    <mergeCell ref="A12:H12"/>
    <mergeCell ref="A44:B44"/>
    <mergeCell ref="A69:B69"/>
    <mergeCell ref="A75:B75"/>
    <mergeCell ref="A78:B78"/>
    <mergeCell ref="A79:H79"/>
    <mergeCell ref="A111:B111"/>
    <mergeCell ref="A136:B136"/>
    <mergeCell ref="A142:B142"/>
    <mergeCell ref="A279:B279"/>
    <mergeCell ref="A209:B209"/>
    <mergeCell ref="A212:B212"/>
    <mergeCell ref="A245:B245"/>
    <mergeCell ref="A270:B270"/>
    <mergeCell ref="A276:B276"/>
    <mergeCell ref="A213:H21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1" orientation="portrait" r:id="rId1"/>
  <rowBreaks count="1" manualBreakCount="1"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</vt:lpstr>
      <vt:lpstr>'1 КВАРТАЛ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Рыкалова</dc:creator>
  <cp:lastModifiedBy>Орлова</cp:lastModifiedBy>
  <cp:lastPrinted>2019-04-09T11:32:08Z</cp:lastPrinted>
  <dcterms:created xsi:type="dcterms:W3CDTF">2015-12-14T09:25:25Z</dcterms:created>
  <dcterms:modified xsi:type="dcterms:W3CDTF">2021-07-30T06:38:17Z</dcterms:modified>
</cp:coreProperties>
</file>