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D\УО\2021\НОК\ФИСОКО\21.07\"/>
    </mc:Choice>
  </mc:AlternateContent>
  <xr:revisionPtr revIDLastSave="0" documentId="8_{8999C831-2A4B-4A75-AA16-872A819D77E9}" xr6:coauthVersionLast="45" xr6:coauthVersionMax="45" xr10:uidLastSave="{00000000-0000-0000-0000-000000000000}"/>
  <bookViews>
    <workbookView xWindow="600" yWindow="300" windowWidth="27600" windowHeight="15300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8" i="1" l="1"/>
  <c r="AA38" i="1"/>
  <c r="Z38" i="1"/>
  <c r="AB33" i="1"/>
  <c r="AA33" i="1"/>
  <c r="Z33" i="1"/>
  <c r="AC38" i="1" l="1"/>
  <c r="AC33" i="1"/>
  <c r="AC28" i="1"/>
  <c r="AC23" i="1"/>
  <c r="E38" i="3"/>
  <c r="D38" i="3"/>
  <c r="F44" i="1" l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E43" i="1"/>
  <c r="E14" i="1"/>
  <c r="E13" i="1"/>
  <c r="AC42" i="1" l="1"/>
  <c r="AC41" i="1"/>
  <c r="AC40" i="1"/>
  <c r="AC39" i="1"/>
  <c r="AC37" i="1"/>
  <c r="AC36" i="1"/>
  <c r="AC35" i="1"/>
  <c r="AC34" i="1"/>
  <c r="AC32" i="1"/>
  <c r="AC31" i="1"/>
  <c r="AC30" i="1"/>
  <c r="AC29" i="1"/>
  <c r="AC27" i="1"/>
  <c r="AC26" i="1"/>
  <c r="AC25" i="1"/>
  <c r="AC24" i="1"/>
  <c r="AC22" i="1"/>
  <c r="AC21" i="1"/>
  <c r="AC20" i="1"/>
  <c r="AC19" i="1"/>
  <c r="D13" i="2" l="1"/>
  <c r="K13" i="2"/>
  <c r="AC44" i="1"/>
</calcChain>
</file>

<file path=xl/sharedStrings.xml><?xml version="1.0" encoding="utf-8"?>
<sst xmlns="http://schemas.openxmlformats.org/spreadsheetml/2006/main" count="162" uniqueCount="101">
  <si>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</si>
  <si>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</si>
  <si>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</si>
  <si>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</si>
  <si>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</si>
  <si>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</si>
  <si>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</si>
  <si>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</si>
  <si>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</si>
  <si>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</si>
  <si>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</si>
  <si>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</si>
  <si>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</si>
  <si>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</si>
  <si>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</si>
  <si>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</si>
  <si>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</si>
  <si>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</si>
  <si>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</si>
  <si>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</si>
  <si>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</si>
  <si>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</si>
  <si>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</si>
  <si>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</si>
  <si>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</si>
  <si>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</si>
  <si>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</si>
  <si>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</si>
  <si>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</si>
  <si>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</si>
  <si>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</si>
  <si>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</si>
  <si>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</si>
  <si>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</si>
  <si>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</si>
  <si>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</si>
  <si>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</si>
  <si>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</si>
  <si>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</si>
  <si>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</si>
  <si>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</si>
  <si>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</si>
  <si>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</si>
  <si>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</si>
  <si>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</si>
  <si>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</si>
  <si>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</si>
  <si>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</si>
  <si>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</si>
  <si>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</si>
  <si>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</si>
  <si>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**  обучающийся, принявший участие в данном этапе олимпиады по 2 и более предметам, учитывается 1 раз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</si>
  <si>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</si>
  <si>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</si>
  <si>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</si>
  <si>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*    общее количество обучающихся данной параллели по муниципальному округу (городскому округу)</t>
  </si>
  <si>
    <t>Общее количество детей с ОВЗ</t>
  </si>
  <si>
    <t>Кол-во победителей/призеров из сельских школ</t>
  </si>
  <si>
    <t>Кол-во участников муниципального этапа</t>
  </si>
  <si>
    <t>7-11</t>
  </si>
  <si>
    <t>Кол-во победителей/призеров с ОВЗ</t>
  </si>
  <si>
    <t>Количество ОО, участвующих в  МЭ ВсОШ</t>
  </si>
  <si>
    <t>Сокращенное название ОО</t>
  </si>
  <si>
    <t>Количество участников МЭ ВсОШ</t>
  </si>
  <si>
    <r>
      <t>Количество участников МЭ ВсОШ</t>
    </r>
    <r>
      <rPr>
        <b/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</si>
  <si>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 xml:space="preserve">** </t>
    </r>
    <r>
      <rPr>
        <sz val="14"/>
        <color rgb="FF000000"/>
        <rFont val="Times New Roman"/>
        <family val="1"/>
        <charset val="204"/>
      </rPr>
      <t xml:space="preserve"> обучающийся, принявший участие в данном этапе олимпиады по 2 и более предметам, учитывается 1 раз</t>
    </r>
  </si>
  <si>
    <t>МОУ Белогостицкая СОШ</t>
  </si>
  <si>
    <t>МОУ Дмитриановская СОШ</t>
  </si>
  <si>
    <t>МОУ Ишненская СОШ</t>
  </si>
  <si>
    <t>МОУ Коленовская СОШ</t>
  </si>
  <si>
    <t>МОУ Петровская СОШ</t>
  </si>
  <si>
    <t>МОУ Семибратовская СОШ</t>
  </si>
  <si>
    <t>МОУ Хмельниковская СОШ</t>
  </si>
  <si>
    <t>МОУ школа имени Евгения Родионова</t>
  </si>
  <si>
    <t>МОУ Шурскольская СОШ</t>
  </si>
  <si>
    <t>МОУ Васильковская ООШ</t>
  </si>
  <si>
    <t>МОУ Вахрушевская ООШ</t>
  </si>
  <si>
    <t>МОУ Карьерская ООШ</t>
  </si>
  <si>
    <t>МОУ Кладовицкая ООШ</t>
  </si>
  <si>
    <t>МОУ Марковская ООШ</t>
  </si>
  <si>
    <t>МОУ Скнятиновская ООШ</t>
  </si>
  <si>
    <t>МОУ Татищевская ООШ</t>
  </si>
  <si>
    <t>МОУ Угодичская ООШ</t>
  </si>
  <si>
    <t>МОУ Чепоровская ООШ</t>
  </si>
  <si>
    <t>МОУ гимназия им. А.Л.Кекина</t>
  </si>
  <si>
    <t>Ростовский муниципальный район</t>
  </si>
  <si>
    <t>МОУ СОШ № 2</t>
  </si>
  <si>
    <t>МОУ СОШ № 3</t>
  </si>
  <si>
    <t>МОУ СОШ № 4</t>
  </si>
  <si>
    <t>ГОУ ЯО Петровская школа-интернат</t>
  </si>
  <si>
    <t>ЧОУ Варницкая гимназия</t>
  </si>
  <si>
    <t xml:space="preserve">Количество участников муниципального этапа (чел.) </t>
  </si>
  <si>
    <r>
      <t>Кол-во участников с ОВЗ</t>
    </r>
    <r>
      <rPr>
        <sz val="14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</si>
  <si>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4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</si>
  <si>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4"/>
        <color rgb="FF000000"/>
        <rFont val="Calibri"/>
        <family val="2"/>
        <charset val="204"/>
      </rPr>
      <t>**</t>
    </r>
  </si>
  <si>
    <t>Информация о количестве участников, победителей и призёров муниципального этапа всероссийской олимпиады школьников 2020/2021 учебного года</t>
  </si>
  <si>
    <t>Информация о количестве участников муниципального этапа всероссийской олимпиады школьников 2020/2021 уч.г. по образовательным организациям Ростовского муниципального района</t>
  </si>
  <si>
    <t>Тип ОО (городская/сельская)</t>
  </si>
  <si>
    <t>сельская</t>
  </si>
  <si>
    <t>городская</t>
  </si>
  <si>
    <t>МОУ Поречская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</si>
</sst>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SimSu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top" wrapText="1"/>
    </xf>
    <xf numFmtId="49" fontId="12" fillId="4" borderId="19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/>
    </xf>
    <xf numFmtId="0" fontId="7" fillId="4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4" fillId="0" borderId="8" xfId="0" applyFont="1" applyBorder="1"/>
    <xf numFmtId="0" fontId="14" fillId="5" borderId="8" xfId="0" applyFont="1" applyFill="1" applyBorder="1"/>
    <xf numFmtId="0" fontId="14" fillId="5" borderId="21" xfId="0" applyFont="1" applyFill="1" applyBorder="1"/>
    <xf numFmtId="0" fontId="11" fillId="0" borderId="22" xfId="0" applyFont="1" applyBorder="1" applyAlignment="1">
      <alignment horizontal="center"/>
    </xf>
    <xf numFmtId="0" fontId="14" fillId="0" borderId="9" xfId="0" applyFont="1" applyBorder="1"/>
    <xf numFmtId="0" fontId="14" fillId="5" borderId="9" xfId="0" applyFont="1" applyFill="1" applyBorder="1"/>
    <xf numFmtId="0" fontId="14" fillId="5" borderId="12" xfId="0" applyFont="1" applyFill="1" applyBorder="1"/>
    <xf numFmtId="0" fontId="11" fillId="4" borderId="23" xfId="0" applyFont="1" applyFill="1" applyBorder="1" applyAlignment="1">
      <alignment horizontal="center"/>
    </xf>
    <xf numFmtId="0" fontId="3" fillId="5" borderId="6" xfId="1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2 16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8;&#1083;&#1086;&#1074;&#1072;\Downloads\Users\alexa\Downloads\&#1051;&#1048;&#1057;&#1058;1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гостицы"/>
      <sheetName val="Варницы"/>
      <sheetName val="Вахрушево"/>
      <sheetName val="Кладовицы"/>
      <sheetName val="Ишня"/>
      <sheetName val="Карьерская"/>
      <sheetName val="Лазарцевская"/>
      <sheetName val="Марковская сош"/>
      <sheetName val="Васильковская СОШ"/>
      <sheetName val="Коленовская СОШ"/>
      <sheetName val="Семибратово"/>
      <sheetName val="Скинятиново"/>
      <sheetName val="СОШ 2"/>
      <sheetName val="СОШ 3"/>
      <sheetName val="СОШ 4"/>
      <sheetName val="Хмельники"/>
      <sheetName val="Гимназия"/>
      <sheetName val="Поречье"/>
      <sheetName val="Дмитрияновск"/>
      <sheetName val="Петровск"/>
      <sheetName val="Угодичи"/>
      <sheetName val="Татищев"/>
      <sheetName val="Чепорово"/>
      <sheetName val="Родионов"/>
      <sheetName val="Шурскол"/>
      <sheetName val="Итоговый лист 1"/>
    </sheetNames>
    <sheetDataSet>
      <sheetData sheetId="0" refreshError="1">
        <row r="11">
          <cell r="E11">
            <v>17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" refreshError="1">
        <row r="11">
          <cell r="E11">
            <v>23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" refreshError="1">
        <row r="11">
          <cell r="E11">
            <v>14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3" refreshError="1">
        <row r="11">
          <cell r="E11">
            <v>6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4" refreshError="1">
        <row r="11">
          <cell r="E1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5" refreshError="1">
        <row r="11">
          <cell r="E11">
            <v>3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6" refreshError="1">
        <row r="11">
          <cell r="E11">
            <v>3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7" refreshError="1">
        <row r="11">
          <cell r="E11">
            <v>13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8" refreshError="1">
        <row r="11">
          <cell r="E11">
            <v>4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9" refreshError="1">
        <row r="11">
          <cell r="E11">
            <v>10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0" refreshError="1">
        <row r="11">
          <cell r="E11">
            <v>53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1" refreshError="1">
        <row r="11">
          <cell r="E1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2" refreshError="1">
        <row r="11">
          <cell r="E11">
            <v>75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3" refreshError="1">
        <row r="11">
          <cell r="E11">
            <v>57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4" refreshError="1">
        <row r="11">
          <cell r="E1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5" refreshError="1">
        <row r="11">
          <cell r="E11">
            <v>17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6" refreshError="1">
        <row r="11">
          <cell r="E11">
            <v>8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7" refreshError="1">
        <row r="11">
          <cell r="E11">
            <v>35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8" refreshError="1">
        <row r="11">
          <cell r="E11">
            <v>1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19" refreshError="1">
        <row r="11">
          <cell r="E11">
            <v>41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0" refreshError="1">
        <row r="11">
          <cell r="E11">
            <v>7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1" refreshError="1">
        <row r="11">
          <cell r="E1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2" refreshError="1">
        <row r="11">
          <cell r="E11">
            <v>18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3" refreshError="1">
        <row r="11">
          <cell r="E11">
            <v>14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4" refreshError="1">
        <row r="11">
          <cell r="E11">
            <v>16</v>
          </cell>
        </row>
        <row r="33">
          <cell r="Z33">
            <v>0</v>
          </cell>
          <cell r="AA33">
            <v>0</v>
          </cell>
          <cell r="AB33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7"/>
  <sheetViews>
    <sheetView tabSelected="1" topLeftCell="B1" zoomScale="70" zoomScaleNormal="70" zoomScalePageLayoutView="60" workbookViewId="0">
      <selection activeCell="A7" sqref="A7:AI7"/>
    </sheetView>
  </sheetViews>
  <sheetFormatPr defaultRowHeight="15" x14ac:dyDescent="0.25"/>
  <cols>
    <col min="1" max="1" width="4.5" style="1" hidden="1" customWidth="1"/>
    <col min="2" max="2" width="4.125" style="1"/>
    <col min="3" max="3" width="4.25" style="1"/>
    <col min="4" max="4" width="48.5" style="1" customWidth="1"/>
    <col min="5" max="28" width="7.875" style="1" customWidth="1"/>
    <col min="29" max="29" width="7.875" style="36" customWidth="1"/>
    <col min="30" max="1025" width="9.5" style="1"/>
  </cols>
  <sheetData>
    <row r="1" spans="1:1025" x14ac:dyDescent="0.25">
      <c r="G1" s="1" t="s">
        <v>0</v>
      </c>
    </row>
    <row r="2" spans="1:1025" x14ac:dyDescent="0.25">
      <c r="G2" s="1" t="s">
        <v>1</v>
      </c>
    </row>
    <row r="3" spans="1:1025" x14ac:dyDescent="0.25">
      <c r="G3" s="1" t="s">
        <v>2</v>
      </c>
    </row>
    <row r="4" spans="1:1025" x14ac:dyDescent="0.25">
      <c r="G4" s="1" t="s">
        <v>3</v>
      </c>
    </row>
    <row r="5" spans="1:1025" x14ac:dyDescent="0.25">
      <c r="G5" s="1" t="s">
        <v>4</v>
      </c>
      <c r="H5" s="1" t="s">
        <v>5</v>
      </c>
    </row>
    <row r="7" spans="1:1025" ht="18.75" x14ac:dyDescent="0.25">
      <c r="A7" s="69" t="s">
        <v>95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1025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9" t="s">
        <v>85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1"/>
      <c r="AD8" s="2"/>
      <c r="AE8" s="2"/>
      <c r="AF8" s="2"/>
      <c r="AG8" s="2"/>
      <c r="AH8" s="2"/>
      <c r="AI8" s="2"/>
    </row>
    <row r="9" spans="1:1025" ht="19.5" thickBot="1" x14ac:dyDescent="0.3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1"/>
      <c r="AD9" s="49"/>
      <c r="AE9" s="49"/>
      <c r="AF9" s="49"/>
      <c r="AG9" s="49"/>
      <c r="AH9" s="49"/>
      <c r="AI9" s="49"/>
    </row>
    <row r="10" spans="1:1025" ht="19.5" customHeight="1" thickBot="1" x14ac:dyDescent="0.3">
      <c r="D10" s="3" t="s">
        <v>52</v>
      </c>
      <c r="E10" s="34">
        <v>25</v>
      </c>
      <c r="F10" s="3"/>
      <c r="G10" s="3"/>
      <c r="H10" s="3"/>
      <c r="I10" s="3"/>
    </row>
    <row r="11" spans="1:1025" ht="19.5" customHeight="1" thickBot="1" x14ac:dyDescent="0.3">
      <c r="D11" s="3" t="s">
        <v>61</v>
      </c>
      <c r="E11" s="34">
        <v>21</v>
      </c>
      <c r="F11" s="3"/>
      <c r="G11" s="3"/>
      <c r="H11" s="3"/>
      <c r="I11" s="3"/>
    </row>
    <row r="12" spans="1:1025" ht="19.5" customHeight="1" thickBot="1" x14ac:dyDescent="0.3">
      <c r="D12" s="3" t="s">
        <v>56</v>
      </c>
      <c r="E12" s="34">
        <v>512</v>
      </c>
      <c r="F12" s="3"/>
      <c r="G12" s="3"/>
      <c r="H12" s="3"/>
      <c r="I12" s="3"/>
    </row>
    <row r="13" spans="1:1025" ht="17.25" customHeight="1" thickBot="1" x14ac:dyDescent="0.3">
      <c r="A13"/>
      <c r="B13"/>
      <c r="C13"/>
      <c r="D13" s="19" t="s">
        <v>54</v>
      </c>
      <c r="E13" s="35">
        <f>E18+E23</f>
        <v>1397</v>
      </c>
      <c r="F13" s="21"/>
      <c r="G13" s="19"/>
      <c r="H13" s="19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37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0.25" customHeight="1" thickBot="1" x14ac:dyDescent="0.3">
      <c r="A14"/>
      <c r="B14"/>
      <c r="C14"/>
      <c r="D14" s="19" t="s">
        <v>53</v>
      </c>
      <c r="E14" s="35">
        <f>E28+E33+E38</f>
        <v>978</v>
      </c>
      <c r="F14" s="21"/>
      <c r="G14" s="19"/>
      <c r="H14" s="19"/>
      <c r="I14" s="19"/>
      <c r="J14"/>
      <c r="K14" s="2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37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x14ac:dyDescent="0.25">
      <c r="A15"/>
      <c r="B15"/>
      <c r="C15"/>
      <c r="D15" s="19"/>
      <c r="E15" s="19"/>
      <c r="F15" s="21"/>
      <c r="G15" s="19"/>
      <c r="H15" s="19"/>
      <c r="I15" s="19"/>
      <c r="J15"/>
      <c r="K15" s="2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37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 thickBot="1" x14ac:dyDescent="0.3">
      <c r="D16" s="4"/>
      <c r="E16" s="4"/>
      <c r="F16" s="4"/>
      <c r="G16" s="4"/>
      <c r="H16" s="4"/>
      <c r="I16" s="4"/>
    </row>
    <row r="17" spans="2:29" ht="117.75" customHeight="1" thickBot="1" x14ac:dyDescent="0.3">
      <c r="B17" s="14" t="s">
        <v>6</v>
      </c>
      <c r="C17" s="15" t="s">
        <v>7</v>
      </c>
      <c r="D17" s="16"/>
      <c r="E17" s="15" t="s">
        <v>8</v>
      </c>
      <c r="F17" s="15" t="s">
        <v>9</v>
      </c>
      <c r="G17" s="15" t="s">
        <v>10</v>
      </c>
      <c r="H17" s="15" t="s">
        <v>11</v>
      </c>
      <c r="I17" s="15" t="s">
        <v>12</v>
      </c>
      <c r="J17" s="15" t="s">
        <v>13</v>
      </c>
      <c r="K17" s="15" t="s">
        <v>14</v>
      </c>
      <c r="L17" s="15" t="s">
        <v>15</v>
      </c>
      <c r="M17" s="15" t="s">
        <v>16</v>
      </c>
      <c r="N17" s="17" t="s">
        <v>17</v>
      </c>
      <c r="O17" s="15" t="s">
        <v>18</v>
      </c>
      <c r="P17" s="15" t="s">
        <v>19</v>
      </c>
      <c r="Q17" s="15" t="s">
        <v>20</v>
      </c>
      <c r="R17" s="15" t="s">
        <v>21</v>
      </c>
      <c r="S17" s="15" t="s">
        <v>22</v>
      </c>
      <c r="T17" s="15" t="s">
        <v>23</v>
      </c>
      <c r="U17" s="15" t="s">
        <v>24</v>
      </c>
      <c r="V17" s="15" t="s">
        <v>25</v>
      </c>
      <c r="W17" s="15" t="s">
        <v>26</v>
      </c>
      <c r="X17" s="15" t="s">
        <v>27</v>
      </c>
      <c r="Y17" s="15" t="s">
        <v>28</v>
      </c>
      <c r="Z17" s="15" t="s">
        <v>29</v>
      </c>
      <c r="AA17" s="15" t="s">
        <v>30</v>
      </c>
      <c r="AB17" s="15" t="s">
        <v>31</v>
      </c>
      <c r="AC17" s="42" t="s">
        <v>32</v>
      </c>
    </row>
    <row r="18" spans="2:29" ht="16.5" thickBot="1" x14ac:dyDescent="0.3">
      <c r="B18" s="67" t="s">
        <v>38</v>
      </c>
      <c r="C18" s="68">
        <v>7</v>
      </c>
      <c r="D18" s="5" t="s">
        <v>33</v>
      </c>
      <c r="E18" s="63">
        <v>734</v>
      </c>
      <c r="F18" s="63">
        <v>734</v>
      </c>
      <c r="G18" s="63">
        <v>0</v>
      </c>
      <c r="H18" s="63">
        <v>734</v>
      </c>
      <c r="I18" s="63">
        <v>734</v>
      </c>
      <c r="J18" s="63">
        <v>734</v>
      </c>
      <c r="K18" s="63">
        <v>559</v>
      </c>
      <c r="L18" s="63">
        <v>410</v>
      </c>
      <c r="M18" s="63">
        <v>734</v>
      </c>
      <c r="N18" s="63">
        <v>734</v>
      </c>
      <c r="O18" s="63">
        <v>0</v>
      </c>
      <c r="P18" s="63">
        <v>734</v>
      </c>
      <c r="Q18" s="63">
        <v>734</v>
      </c>
      <c r="R18" s="63">
        <v>37</v>
      </c>
      <c r="S18" s="63">
        <v>0</v>
      </c>
      <c r="T18" s="63">
        <v>734</v>
      </c>
      <c r="U18" s="63">
        <v>0</v>
      </c>
      <c r="V18" s="63">
        <v>734</v>
      </c>
      <c r="W18" s="63">
        <v>734</v>
      </c>
      <c r="X18" s="63">
        <v>0</v>
      </c>
      <c r="Y18" s="63">
        <v>734</v>
      </c>
      <c r="Z18" s="63">
        <v>0</v>
      </c>
      <c r="AA18" s="63">
        <v>0</v>
      </c>
      <c r="AB18" s="63">
        <v>0</v>
      </c>
      <c r="AC18" s="38"/>
    </row>
    <row r="19" spans="2:29" ht="16.5" thickBot="1" x14ac:dyDescent="0.3">
      <c r="B19" s="67"/>
      <c r="C19" s="68"/>
      <c r="D19" s="6" t="s">
        <v>34</v>
      </c>
      <c r="E19" s="64">
        <v>19</v>
      </c>
      <c r="F19" s="64">
        <v>23</v>
      </c>
      <c r="G19" s="64">
        <v>0</v>
      </c>
      <c r="H19" s="64">
        <v>16</v>
      </c>
      <c r="I19" s="64">
        <v>13</v>
      </c>
      <c r="J19" s="64">
        <v>13</v>
      </c>
      <c r="K19" s="64">
        <v>17</v>
      </c>
      <c r="L19" s="64">
        <v>10</v>
      </c>
      <c r="M19" s="64">
        <v>19</v>
      </c>
      <c r="N19" s="64">
        <v>24</v>
      </c>
      <c r="O19" s="64">
        <v>2</v>
      </c>
      <c r="P19" s="64">
        <v>33</v>
      </c>
      <c r="Q19" s="64">
        <v>12</v>
      </c>
      <c r="R19" s="64">
        <v>9</v>
      </c>
      <c r="S19" s="64">
        <v>0</v>
      </c>
      <c r="T19" s="64">
        <v>2</v>
      </c>
      <c r="U19" s="64">
        <v>0</v>
      </c>
      <c r="V19" s="64">
        <v>13</v>
      </c>
      <c r="W19" s="64">
        <v>19</v>
      </c>
      <c r="X19" s="64">
        <v>0</v>
      </c>
      <c r="Y19" s="64">
        <v>13</v>
      </c>
      <c r="Z19" s="64">
        <v>0</v>
      </c>
      <c r="AA19" s="64">
        <v>0</v>
      </c>
      <c r="AB19" s="64">
        <v>0</v>
      </c>
      <c r="AC19" s="39">
        <f t="shared" ref="AC19:AC42" si="0">SUM(E19:AB19)</f>
        <v>257</v>
      </c>
    </row>
    <row r="20" spans="2:29" ht="32.25" thickBot="1" x14ac:dyDescent="0.3">
      <c r="B20" s="67"/>
      <c r="C20" s="68"/>
      <c r="D20" s="7" t="s">
        <v>35</v>
      </c>
      <c r="E20" s="64">
        <v>19</v>
      </c>
      <c r="F20" s="64">
        <v>22</v>
      </c>
      <c r="G20" s="64">
        <v>0</v>
      </c>
      <c r="H20" s="64">
        <v>10</v>
      </c>
      <c r="I20" s="64">
        <v>3</v>
      </c>
      <c r="J20" s="64">
        <v>8</v>
      </c>
      <c r="K20" s="64">
        <v>7</v>
      </c>
      <c r="L20" s="64">
        <v>5</v>
      </c>
      <c r="M20" s="64">
        <v>10</v>
      </c>
      <c r="N20" s="64">
        <v>22</v>
      </c>
      <c r="O20" s="64">
        <v>2</v>
      </c>
      <c r="P20" s="64">
        <v>25</v>
      </c>
      <c r="Q20" s="64">
        <v>7</v>
      </c>
      <c r="R20" s="64">
        <v>6</v>
      </c>
      <c r="S20" s="64">
        <v>0</v>
      </c>
      <c r="T20" s="64">
        <v>0</v>
      </c>
      <c r="U20" s="64">
        <v>0</v>
      </c>
      <c r="V20" s="64">
        <v>11</v>
      </c>
      <c r="W20" s="64">
        <v>6</v>
      </c>
      <c r="X20" s="64">
        <v>0</v>
      </c>
      <c r="Y20" s="64">
        <v>7</v>
      </c>
      <c r="Z20" s="64">
        <v>0</v>
      </c>
      <c r="AA20" s="64">
        <v>0</v>
      </c>
      <c r="AB20" s="64">
        <v>0</v>
      </c>
      <c r="AC20" s="39">
        <f t="shared" si="0"/>
        <v>170</v>
      </c>
    </row>
    <row r="21" spans="2:29" ht="16.5" thickBot="1" x14ac:dyDescent="0.3">
      <c r="B21" s="67"/>
      <c r="C21" s="68"/>
      <c r="D21" s="6" t="s">
        <v>36</v>
      </c>
      <c r="E21" s="64">
        <v>0</v>
      </c>
      <c r="F21" s="64">
        <v>1</v>
      </c>
      <c r="G21" s="64">
        <v>0</v>
      </c>
      <c r="H21" s="64">
        <v>0</v>
      </c>
      <c r="I21" s="64">
        <v>2</v>
      </c>
      <c r="J21" s="64">
        <v>1</v>
      </c>
      <c r="K21" s="64">
        <v>0</v>
      </c>
      <c r="L21" s="64">
        <v>1</v>
      </c>
      <c r="M21" s="64">
        <v>1</v>
      </c>
      <c r="N21" s="64">
        <v>2</v>
      </c>
      <c r="O21" s="64">
        <v>0</v>
      </c>
      <c r="P21" s="64">
        <v>1</v>
      </c>
      <c r="Q21" s="64">
        <v>1</v>
      </c>
      <c r="R21" s="64">
        <v>1</v>
      </c>
      <c r="S21" s="64">
        <v>0</v>
      </c>
      <c r="T21" s="64">
        <v>1</v>
      </c>
      <c r="U21" s="64">
        <v>0</v>
      </c>
      <c r="V21" s="64">
        <v>0</v>
      </c>
      <c r="W21" s="64">
        <v>1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39">
        <f t="shared" si="0"/>
        <v>13</v>
      </c>
    </row>
    <row r="22" spans="2:29" ht="16.5" thickBot="1" x14ac:dyDescent="0.3">
      <c r="B22" s="67"/>
      <c r="C22" s="68"/>
      <c r="D22" s="8" t="s">
        <v>37</v>
      </c>
      <c r="E22" s="65">
        <v>1</v>
      </c>
      <c r="F22" s="65">
        <v>3</v>
      </c>
      <c r="G22" s="65">
        <v>0</v>
      </c>
      <c r="H22" s="65">
        <v>1</v>
      </c>
      <c r="I22" s="65">
        <v>0</v>
      </c>
      <c r="J22" s="65">
        <v>1</v>
      </c>
      <c r="K22" s="65">
        <v>0</v>
      </c>
      <c r="L22" s="65">
        <v>0</v>
      </c>
      <c r="M22" s="65">
        <v>2</v>
      </c>
      <c r="N22" s="65">
        <v>0</v>
      </c>
      <c r="O22" s="65">
        <v>1</v>
      </c>
      <c r="P22" s="65">
        <v>5</v>
      </c>
      <c r="Q22" s="65">
        <v>1</v>
      </c>
      <c r="R22" s="65">
        <v>1</v>
      </c>
      <c r="S22" s="65">
        <v>0</v>
      </c>
      <c r="T22" s="65">
        <v>0</v>
      </c>
      <c r="U22" s="65">
        <v>0</v>
      </c>
      <c r="V22" s="65">
        <v>2</v>
      </c>
      <c r="W22" s="65">
        <v>2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39">
        <f t="shared" si="0"/>
        <v>20</v>
      </c>
    </row>
    <row r="23" spans="2:29" ht="16.5" thickBot="1" x14ac:dyDescent="0.3">
      <c r="B23" s="67" t="s">
        <v>39</v>
      </c>
      <c r="C23" s="68">
        <v>8</v>
      </c>
      <c r="D23" s="5" t="s">
        <v>33</v>
      </c>
      <c r="E23" s="63">
        <v>663</v>
      </c>
      <c r="F23" s="63">
        <v>663</v>
      </c>
      <c r="G23" s="63">
        <v>663</v>
      </c>
      <c r="H23" s="63">
        <v>663</v>
      </c>
      <c r="I23" s="63">
        <v>663</v>
      </c>
      <c r="J23" s="63">
        <v>663</v>
      </c>
      <c r="K23" s="63">
        <v>597</v>
      </c>
      <c r="L23" s="63">
        <v>450</v>
      </c>
      <c r="M23" s="63">
        <v>663</v>
      </c>
      <c r="N23" s="63">
        <v>663</v>
      </c>
      <c r="O23" s="63">
        <v>0</v>
      </c>
      <c r="P23" s="63">
        <v>663</v>
      </c>
      <c r="Q23" s="63">
        <v>663</v>
      </c>
      <c r="R23" s="63">
        <v>113</v>
      </c>
      <c r="S23" s="63">
        <v>0</v>
      </c>
      <c r="T23" s="63">
        <v>663</v>
      </c>
      <c r="U23" s="63">
        <v>0</v>
      </c>
      <c r="V23" s="63">
        <v>663</v>
      </c>
      <c r="W23" s="63">
        <v>663</v>
      </c>
      <c r="X23" s="63">
        <v>0</v>
      </c>
      <c r="Y23" s="63">
        <v>663</v>
      </c>
      <c r="Z23" s="63">
        <v>0</v>
      </c>
      <c r="AA23" s="63">
        <v>0</v>
      </c>
      <c r="AB23" s="63">
        <v>0</v>
      </c>
      <c r="AC23" s="38">
        <f t="shared" si="0"/>
        <v>10442</v>
      </c>
    </row>
    <row r="24" spans="2:29" ht="16.5" thickBot="1" x14ac:dyDescent="0.3">
      <c r="B24" s="67"/>
      <c r="C24" s="68"/>
      <c r="D24" s="6" t="s">
        <v>34</v>
      </c>
      <c r="E24" s="64">
        <v>19</v>
      </c>
      <c r="F24" s="64">
        <v>19</v>
      </c>
      <c r="G24" s="64">
        <v>24</v>
      </c>
      <c r="H24" s="64">
        <v>10</v>
      </c>
      <c r="I24" s="64">
        <v>16</v>
      </c>
      <c r="J24" s="64">
        <v>16</v>
      </c>
      <c r="K24" s="64">
        <v>14</v>
      </c>
      <c r="L24" s="64">
        <v>15</v>
      </c>
      <c r="M24" s="64">
        <v>19</v>
      </c>
      <c r="N24" s="64">
        <v>30</v>
      </c>
      <c r="O24" s="64">
        <v>2</v>
      </c>
      <c r="P24" s="64">
        <v>25</v>
      </c>
      <c r="Q24" s="64">
        <v>13</v>
      </c>
      <c r="R24" s="64">
        <v>5</v>
      </c>
      <c r="S24" s="64">
        <v>0</v>
      </c>
      <c r="T24" s="64">
        <v>2</v>
      </c>
      <c r="U24" s="64">
        <v>0</v>
      </c>
      <c r="V24" s="64">
        <v>7</v>
      </c>
      <c r="W24" s="64">
        <v>13</v>
      </c>
      <c r="X24" s="64">
        <v>0</v>
      </c>
      <c r="Y24" s="64">
        <v>12</v>
      </c>
      <c r="Z24" s="64">
        <v>0</v>
      </c>
      <c r="AA24" s="64">
        <v>0</v>
      </c>
      <c r="AB24" s="64">
        <v>0</v>
      </c>
      <c r="AC24" s="39">
        <f t="shared" si="0"/>
        <v>261</v>
      </c>
    </row>
    <row r="25" spans="2:29" ht="32.25" thickBot="1" x14ac:dyDescent="0.3">
      <c r="B25" s="67"/>
      <c r="C25" s="68"/>
      <c r="D25" s="7" t="s">
        <v>35</v>
      </c>
      <c r="E25" s="64">
        <v>19</v>
      </c>
      <c r="F25" s="64">
        <v>5</v>
      </c>
      <c r="G25" s="64">
        <v>14</v>
      </c>
      <c r="H25" s="64">
        <v>7</v>
      </c>
      <c r="I25" s="64">
        <v>15</v>
      </c>
      <c r="J25" s="64">
        <v>12</v>
      </c>
      <c r="K25" s="64">
        <v>6</v>
      </c>
      <c r="L25" s="64">
        <v>13</v>
      </c>
      <c r="M25" s="64">
        <v>15</v>
      </c>
      <c r="N25" s="64">
        <v>22</v>
      </c>
      <c r="O25" s="64">
        <v>1</v>
      </c>
      <c r="P25" s="64">
        <v>9</v>
      </c>
      <c r="Q25" s="64">
        <v>6</v>
      </c>
      <c r="R25" s="64">
        <v>5</v>
      </c>
      <c r="S25" s="64">
        <v>0</v>
      </c>
      <c r="T25" s="64">
        <v>0</v>
      </c>
      <c r="U25" s="64">
        <v>0</v>
      </c>
      <c r="V25" s="64">
        <v>3</v>
      </c>
      <c r="W25" s="64">
        <v>6</v>
      </c>
      <c r="X25" s="64">
        <v>0</v>
      </c>
      <c r="Y25" s="64">
        <v>5</v>
      </c>
      <c r="Z25" s="64">
        <v>0</v>
      </c>
      <c r="AA25" s="64">
        <v>0</v>
      </c>
      <c r="AB25" s="64">
        <v>0</v>
      </c>
      <c r="AC25" s="39">
        <f t="shared" si="0"/>
        <v>163</v>
      </c>
    </row>
    <row r="26" spans="2:29" ht="16.5" thickBot="1" x14ac:dyDescent="0.3">
      <c r="B26" s="67"/>
      <c r="C26" s="68"/>
      <c r="D26" s="6" t="s">
        <v>36</v>
      </c>
      <c r="E26" s="64">
        <v>1</v>
      </c>
      <c r="F26" s="64">
        <v>1</v>
      </c>
      <c r="G26" s="64">
        <v>0</v>
      </c>
      <c r="H26" s="64">
        <v>0</v>
      </c>
      <c r="I26" s="64">
        <v>1</v>
      </c>
      <c r="J26" s="64">
        <v>1</v>
      </c>
      <c r="K26" s="64">
        <v>1</v>
      </c>
      <c r="L26" s="64">
        <v>0</v>
      </c>
      <c r="M26" s="64">
        <v>1</v>
      </c>
      <c r="N26" s="64">
        <v>1</v>
      </c>
      <c r="O26" s="64">
        <v>1</v>
      </c>
      <c r="P26" s="64">
        <v>1</v>
      </c>
      <c r="Q26" s="64">
        <v>1</v>
      </c>
      <c r="R26" s="64">
        <v>0</v>
      </c>
      <c r="S26" s="64">
        <v>0</v>
      </c>
      <c r="T26" s="64">
        <v>1</v>
      </c>
      <c r="U26" s="64">
        <v>0</v>
      </c>
      <c r="V26" s="64">
        <v>1</v>
      </c>
      <c r="W26" s="64">
        <v>1</v>
      </c>
      <c r="X26" s="64">
        <v>0</v>
      </c>
      <c r="Y26" s="64">
        <v>1</v>
      </c>
      <c r="Z26" s="64">
        <v>0</v>
      </c>
      <c r="AA26" s="64">
        <v>0</v>
      </c>
      <c r="AB26" s="64">
        <v>0</v>
      </c>
      <c r="AC26" s="39">
        <f t="shared" si="0"/>
        <v>14</v>
      </c>
    </row>
    <row r="27" spans="2:29" ht="16.5" thickBot="1" x14ac:dyDescent="0.3">
      <c r="B27" s="67"/>
      <c r="C27" s="68"/>
      <c r="D27" s="8" t="s">
        <v>37</v>
      </c>
      <c r="E27" s="65">
        <v>2</v>
      </c>
      <c r="F27" s="65">
        <v>2</v>
      </c>
      <c r="G27" s="65">
        <v>4</v>
      </c>
      <c r="H27" s="65">
        <v>1</v>
      </c>
      <c r="I27" s="65">
        <v>1</v>
      </c>
      <c r="J27" s="65">
        <v>1</v>
      </c>
      <c r="K27" s="65">
        <v>4</v>
      </c>
      <c r="L27" s="65">
        <v>3</v>
      </c>
      <c r="M27" s="65">
        <v>3</v>
      </c>
      <c r="N27" s="65">
        <v>5</v>
      </c>
      <c r="O27" s="65">
        <v>0</v>
      </c>
      <c r="P27" s="65">
        <v>4</v>
      </c>
      <c r="Q27" s="65">
        <v>1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1</v>
      </c>
      <c r="X27" s="65">
        <v>0</v>
      </c>
      <c r="Y27" s="65">
        <v>3</v>
      </c>
      <c r="Z27" s="65">
        <v>0</v>
      </c>
      <c r="AA27" s="65">
        <v>0</v>
      </c>
      <c r="AB27" s="65">
        <v>0</v>
      </c>
      <c r="AC27" s="39">
        <f t="shared" si="0"/>
        <v>35</v>
      </c>
    </row>
    <row r="28" spans="2:29" ht="16.5" thickBot="1" x14ac:dyDescent="0.3">
      <c r="B28" s="67" t="s">
        <v>40</v>
      </c>
      <c r="C28" s="68">
        <v>9</v>
      </c>
      <c r="D28" s="5" t="s">
        <v>33</v>
      </c>
      <c r="E28" s="63">
        <v>577</v>
      </c>
      <c r="F28" s="63">
        <v>577</v>
      </c>
      <c r="G28" s="63">
        <v>577</v>
      </c>
      <c r="H28" s="63">
        <v>577</v>
      </c>
      <c r="I28" s="63">
        <v>577</v>
      </c>
      <c r="J28" s="63">
        <v>577</v>
      </c>
      <c r="K28" s="63">
        <v>522</v>
      </c>
      <c r="L28" s="63">
        <v>407</v>
      </c>
      <c r="M28" s="63">
        <v>577</v>
      </c>
      <c r="N28" s="63">
        <v>577</v>
      </c>
      <c r="O28" s="63">
        <v>0</v>
      </c>
      <c r="P28" s="63">
        <v>146</v>
      </c>
      <c r="Q28" s="63">
        <v>577</v>
      </c>
      <c r="R28" s="63">
        <v>22</v>
      </c>
      <c r="S28" s="63">
        <v>0</v>
      </c>
      <c r="T28" s="63">
        <v>577</v>
      </c>
      <c r="U28" s="63">
        <v>0</v>
      </c>
      <c r="V28" s="63">
        <v>162</v>
      </c>
      <c r="W28" s="63">
        <v>577</v>
      </c>
      <c r="X28" s="63">
        <v>0</v>
      </c>
      <c r="Y28" s="63">
        <v>577</v>
      </c>
      <c r="Z28" s="63">
        <v>0</v>
      </c>
      <c r="AA28" s="63">
        <v>0</v>
      </c>
      <c r="AB28" s="63">
        <v>0</v>
      </c>
      <c r="AC28" s="38">
        <f t="shared" si="0"/>
        <v>8183</v>
      </c>
    </row>
    <row r="29" spans="2:29" ht="16.5" thickBot="1" x14ac:dyDescent="0.3">
      <c r="B29" s="67"/>
      <c r="C29" s="68"/>
      <c r="D29" s="6" t="s">
        <v>34</v>
      </c>
      <c r="E29" s="64">
        <v>20</v>
      </c>
      <c r="F29" s="64">
        <v>15</v>
      </c>
      <c r="G29" s="64">
        <v>14</v>
      </c>
      <c r="H29" s="64">
        <v>17</v>
      </c>
      <c r="I29" s="64">
        <v>11</v>
      </c>
      <c r="J29" s="64">
        <v>19</v>
      </c>
      <c r="K29" s="64">
        <v>14</v>
      </c>
      <c r="L29" s="64">
        <v>8</v>
      </c>
      <c r="M29" s="64">
        <v>16</v>
      </c>
      <c r="N29" s="64">
        <v>33</v>
      </c>
      <c r="O29" s="64">
        <v>2</v>
      </c>
      <c r="P29" s="64">
        <v>8</v>
      </c>
      <c r="Q29" s="64">
        <v>11</v>
      </c>
      <c r="R29" s="64">
        <v>3</v>
      </c>
      <c r="S29" s="64">
        <v>0</v>
      </c>
      <c r="T29" s="64">
        <v>1</v>
      </c>
      <c r="U29" s="64">
        <v>5</v>
      </c>
      <c r="V29" s="64">
        <v>0</v>
      </c>
      <c r="W29" s="64">
        <v>18</v>
      </c>
      <c r="X29" s="64">
        <v>16</v>
      </c>
      <c r="Y29" s="64">
        <v>11</v>
      </c>
      <c r="Z29" s="64">
        <v>0</v>
      </c>
      <c r="AA29" s="64">
        <v>0</v>
      </c>
      <c r="AB29" s="64">
        <v>0</v>
      </c>
      <c r="AC29" s="39">
        <f t="shared" si="0"/>
        <v>242</v>
      </c>
    </row>
    <row r="30" spans="2:29" ht="32.25" thickBot="1" x14ac:dyDescent="0.3">
      <c r="B30" s="67"/>
      <c r="C30" s="68"/>
      <c r="D30" s="7" t="s">
        <v>35</v>
      </c>
      <c r="E30" s="64">
        <v>20</v>
      </c>
      <c r="F30" s="64">
        <v>12</v>
      </c>
      <c r="G30" s="64">
        <v>4</v>
      </c>
      <c r="H30" s="64">
        <v>15</v>
      </c>
      <c r="I30" s="64">
        <v>5</v>
      </c>
      <c r="J30" s="64">
        <v>11</v>
      </c>
      <c r="K30" s="64">
        <v>5</v>
      </c>
      <c r="L30" s="64">
        <v>4</v>
      </c>
      <c r="M30" s="64">
        <v>12</v>
      </c>
      <c r="N30" s="64">
        <v>26</v>
      </c>
      <c r="O30" s="64">
        <v>2</v>
      </c>
      <c r="P30" s="64">
        <v>6</v>
      </c>
      <c r="Q30" s="64">
        <v>3</v>
      </c>
      <c r="R30" s="64">
        <v>3</v>
      </c>
      <c r="S30" s="64">
        <v>0</v>
      </c>
      <c r="T30" s="64">
        <v>1</v>
      </c>
      <c r="U30" s="64">
        <v>3</v>
      </c>
      <c r="V30" s="64">
        <v>0</v>
      </c>
      <c r="W30" s="64">
        <v>14</v>
      </c>
      <c r="X30" s="64">
        <v>7</v>
      </c>
      <c r="Y30" s="64">
        <v>5</v>
      </c>
      <c r="Z30" s="64">
        <v>0</v>
      </c>
      <c r="AA30" s="64">
        <v>0</v>
      </c>
      <c r="AB30" s="64">
        <v>0</v>
      </c>
      <c r="AC30" s="39">
        <f t="shared" si="0"/>
        <v>158</v>
      </c>
    </row>
    <row r="31" spans="2:29" ht="16.5" thickBot="1" x14ac:dyDescent="0.3">
      <c r="B31" s="67"/>
      <c r="C31" s="68"/>
      <c r="D31" s="6" t="s">
        <v>36</v>
      </c>
      <c r="E31" s="64">
        <v>0</v>
      </c>
      <c r="F31" s="64">
        <v>1</v>
      </c>
      <c r="G31" s="64">
        <v>0</v>
      </c>
      <c r="H31" s="64">
        <v>0</v>
      </c>
      <c r="I31" s="64">
        <v>1</v>
      </c>
      <c r="J31" s="64">
        <v>1</v>
      </c>
      <c r="K31" s="64">
        <v>0</v>
      </c>
      <c r="L31" s="64">
        <v>0</v>
      </c>
      <c r="M31" s="64">
        <v>1</v>
      </c>
      <c r="N31" s="64">
        <v>1</v>
      </c>
      <c r="O31" s="64">
        <v>0</v>
      </c>
      <c r="P31" s="64">
        <v>0</v>
      </c>
      <c r="Q31" s="64">
        <v>1</v>
      </c>
      <c r="R31" s="64">
        <v>0</v>
      </c>
      <c r="S31" s="64">
        <v>0</v>
      </c>
      <c r="T31" s="64">
        <v>0</v>
      </c>
      <c r="U31" s="64">
        <v>1</v>
      </c>
      <c r="V31" s="64">
        <v>0</v>
      </c>
      <c r="W31" s="64">
        <v>1</v>
      </c>
      <c r="X31" s="64">
        <v>1</v>
      </c>
      <c r="Y31" s="64">
        <v>1</v>
      </c>
      <c r="Z31" s="64">
        <v>0</v>
      </c>
      <c r="AA31" s="64">
        <v>0</v>
      </c>
      <c r="AB31" s="64">
        <v>0</v>
      </c>
      <c r="AC31" s="39">
        <f t="shared" si="0"/>
        <v>10</v>
      </c>
    </row>
    <row r="32" spans="2:29" ht="16.5" thickBot="1" x14ac:dyDescent="0.3">
      <c r="B32" s="67"/>
      <c r="C32" s="68"/>
      <c r="D32" s="8" t="s">
        <v>37</v>
      </c>
      <c r="E32" s="65">
        <v>1</v>
      </c>
      <c r="F32" s="65">
        <v>1</v>
      </c>
      <c r="G32" s="65">
        <v>2</v>
      </c>
      <c r="H32" s="65">
        <v>3</v>
      </c>
      <c r="I32" s="65">
        <v>1</v>
      </c>
      <c r="J32" s="65">
        <v>2</v>
      </c>
      <c r="K32" s="65">
        <v>1</v>
      </c>
      <c r="L32" s="65">
        <v>1</v>
      </c>
      <c r="M32" s="65">
        <v>1</v>
      </c>
      <c r="N32" s="65">
        <v>2</v>
      </c>
      <c r="O32" s="65">
        <v>1</v>
      </c>
      <c r="P32" s="65">
        <v>1</v>
      </c>
      <c r="Q32" s="65">
        <v>1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2</v>
      </c>
      <c r="X32" s="65">
        <v>1</v>
      </c>
      <c r="Y32" s="65">
        <v>1</v>
      </c>
      <c r="Z32" s="65">
        <v>0</v>
      </c>
      <c r="AA32" s="65">
        <v>0</v>
      </c>
      <c r="AB32" s="65">
        <v>0</v>
      </c>
      <c r="AC32" s="39">
        <f t="shared" si="0"/>
        <v>22</v>
      </c>
    </row>
    <row r="33" spans="2:29" ht="16.5" thickBot="1" x14ac:dyDescent="0.3">
      <c r="B33" s="67" t="s">
        <v>41</v>
      </c>
      <c r="C33" s="68">
        <v>10</v>
      </c>
      <c r="D33" s="5" t="s">
        <v>33</v>
      </c>
      <c r="E33" s="63">
        <v>237</v>
      </c>
      <c r="F33" s="63">
        <v>237</v>
      </c>
      <c r="G33" s="63">
        <v>237</v>
      </c>
      <c r="H33" s="63">
        <v>237</v>
      </c>
      <c r="I33" s="63">
        <v>237</v>
      </c>
      <c r="J33" s="63">
        <v>237</v>
      </c>
      <c r="K33" s="63">
        <v>231</v>
      </c>
      <c r="L33" s="63">
        <v>58</v>
      </c>
      <c r="M33" s="63">
        <v>237</v>
      </c>
      <c r="N33" s="63">
        <v>237</v>
      </c>
      <c r="O33" s="63">
        <v>0</v>
      </c>
      <c r="P33" s="63">
        <v>0</v>
      </c>
      <c r="Q33" s="63">
        <v>237</v>
      </c>
      <c r="R33" s="63">
        <v>15</v>
      </c>
      <c r="S33" s="63">
        <v>192</v>
      </c>
      <c r="T33" s="63">
        <v>237</v>
      </c>
      <c r="U33" s="63">
        <v>115</v>
      </c>
      <c r="V33" s="63">
        <v>112</v>
      </c>
      <c r="W33" s="63">
        <v>237</v>
      </c>
      <c r="X33" s="63">
        <v>201</v>
      </c>
      <c r="Y33" s="63">
        <v>190</v>
      </c>
      <c r="Z33" s="63">
        <f>SUM([1]белогостицы:Шурскол!Z33)</f>
        <v>0</v>
      </c>
      <c r="AA33" s="63">
        <f>SUM([1]белогостицы:Шурскол!AA33)</f>
        <v>0</v>
      </c>
      <c r="AB33" s="63">
        <f>SUM([1]белогостицы:Шурскол!AB33)</f>
        <v>0</v>
      </c>
      <c r="AC33" s="38">
        <f t="shared" si="0"/>
        <v>3721</v>
      </c>
    </row>
    <row r="34" spans="2:29" ht="16.5" thickBot="1" x14ac:dyDescent="0.3">
      <c r="B34" s="67"/>
      <c r="C34" s="68"/>
      <c r="D34" s="6" t="s">
        <v>34</v>
      </c>
      <c r="E34" s="64">
        <v>16</v>
      </c>
      <c r="F34" s="64">
        <v>15</v>
      </c>
      <c r="G34" s="64">
        <v>9</v>
      </c>
      <c r="H34" s="64">
        <v>20</v>
      </c>
      <c r="I34" s="64">
        <v>16</v>
      </c>
      <c r="J34" s="64">
        <v>15</v>
      </c>
      <c r="K34" s="64">
        <v>17</v>
      </c>
      <c r="L34" s="64">
        <v>8</v>
      </c>
      <c r="M34" s="64">
        <v>17</v>
      </c>
      <c r="N34" s="64">
        <v>29</v>
      </c>
      <c r="O34" s="64">
        <v>2</v>
      </c>
      <c r="P34" s="64">
        <v>9</v>
      </c>
      <c r="Q34" s="64">
        <v>11</v>
      </c>
      <c r="R34" s="64">
        <v>2</v>
      </c>
      <c r="S34" s="64">
        <v>0</v>
      </c>
      <c r="T34" s="64">
        <v>12</v>
      </c>
      <c r="U34" s="64">
        <v>18</v>
      </c>
      <c r="V34" s="64">
        <v>10</v>
      </c>
      <c r="W34" s="64">
        <v>16</v>
      </c>
      <c r="X34" s="64">
        <v>16</v>
      </c>
      <c r="Y34" s="64">
        <v>26</v>
      </c>
      <c r="Z34" s="64">
        <v>0</v>
      </c>
      <c r="AA34" s="64">
        <v>0</v>
      </c>
      <c r="AB34" s="64">
        <v>0</v>
      </c>
      <c r="AC34" s="39">
        <f t="shared" si="0"/>
        <v>284</v>
      </c>
    </row>
    <row r="35" spans="2:29" ht="32.25" thickBot="1" x14ac:dyDescent="0.3">
      <c r="B35" s="67"/>
      <c r="C35" s="68"/>
      <c r="D35" s="7" t="s">
        <v>35</v>
      </c>
      <c r="E35" s="64">
        <v>16</v>
      </c>
      <c r="F35" s="64">
        <v>14</v>
      </c>
      <c r="G35" s="64">
        <v>7</v>
      </c>
      <c r="H35" s="64">
        <v>10</v>
      </c>
      <c r="I35" s="64">
        <v>10</v>
      </c>
      <c r="J35" s="64">
        <v>8</v>
      </c>
      <c r="K35" s="64">
        <v>4</v>
      </c>
      <c r="L35" s="64">
        <v>3</v>
      </c>
      <c r="M35" s="64">
        <v>11</v>
      </c>
      <c r="N35" s="64">
        <v>19</v>
      </c>
      <c r="O35" s="64">
        <v>2</v>
      </c>
      <c r="P35" s="64">
        <v>1</v>
      </c>
      <c r="Q35" s="64">
        <v>8</v>
      </c>
      <c r="R35" s="64">
        <v>1</v>
      </c>
      <c r="S35" s="64">
        <v>0</v>
      </c>
      <c r="T35" s="64">
        <v>8</v>
      </c>
      <c r="U35" s="64">
        <v>7</v>
      </c>
      <c r="V35" s="64">
        <v>3</v>
      </c>
      <c r="W35" s="64">
        <v>6</v>
      </c>
      <c r="X35" s="64">
        <v>12</v>
      </c>
      <c r="Y35" s="64">
        <v>4</v>
      </c>
      <c r="Z35" s="64">
        <v>0</v>
      </c>
      <c r="AA35" s="64">
        <v>0</v>
      </c>
      <c r="AB35" s="64">
        <v>0</v>
      </c>
      <c r="AC35" s="39">
        <f t="shared" si="0"/>
        <v>154</v>
      </c>
    </row>
    <row r="36" spans="2:29" ht="16.5" thickBot="1" x14ac:dyDescent="0.3">
      <c r="B36" s="67"/>
      <c r="C36" s="68"/>
      <c r="D36" s="6" t="s">
        <v>36</v>
      </c>
      <c r="E36" s="64">
        <v>1</v>
      </c>
      <c r="F36" s="64">
        <v>1</v>
      </c>
      <c r="G36" s="64">
        <v>0</v>
      </c>
      <c r="H36" s="64">
        <v>1</v>
      </c>
      <c r="I36" s="64">
        <v>1</v>
      </c>
      <c r="J36" s="64">
        <v>1</v>
      </c>
      <c r="K36" s="64">
        <v>0</v>
      </c>
      <c r="L36" s="64">
        <v>0</v>
      </c>
      <c r="M36" s="64">
        <v>1</v>
      </c>
      <c r="N36" s="64">
        <v>0</v>
      </c>
      <c r="O36" s="64">
        <v>0</v>
      </c>
      <c r="P36" s="64">
        <v>1</v>
      </c>
      <c r="Q36" s="64">
        <v>1</v>
      </c>
      <c r="R36" s="64">
        <v>0</v>
      </c>
      <c r="S36" s="64">
        <v>0</v>
      </c>
      <c r="T36" s="64">
        <v>1</v>
      </c>
      <c r="U36" s="64">
        <v>1</v>
      </c>
      <c r="V36" s="64">
        <v>1</v>
      </c>
      <c r="W36" s="64">
        <v>1</v>
      </c>
      <c r="X36" s="64">
        <v>1</v>
      </c>
      <c r="Y36" s="64">
        <v>1</v>
      </c>
      <c r="Z36" s="64">
        <v>0</v>
      </c>
      <c r="AA36" s="64">
        <v>0</v>
      </c>
      <c r="AB36" s="64">
        <v>0</v>
      </c>
      <c r="AC36" s="39">
        <f t="shared" si="0"/>
        <v>14</v>
      </c>
    </row>
    <row r="37" spans="2:29" ht="16.5" thickBot="1" x14ac:dyDescent="0.3">
      <c r="B37" s="67"/>
      <c r="C37" s="68"/>
      <c r="D37" s="8" t="s">
        <v>37</v>
      </c>
      <c r="E37" s="65">
        <v>1</v>
      </c>
      <c r="F37" s="65">
        <v>1</v>
      </c>
      <c r="G37" s="65">
        <v>1</v>
      </c>
      <c r="H37" s="65">
        <v>2</v>
      </c>
      <c r="I37" s="65">
        <v>1</v>
      </c>
      <c r="J37" s="65">
        <v>1</v>
      </c>
      <c r="K37" s="65">
        <v>3</v>
      </c>
      <c r="L37" s="65">
        <v>0</v>
      </c>
      <c r="M37" s="65">
        <v>2</v>
      </c>
      <c r="N37" s="65">
        <v>1</v>
      </c>
      <c r="O37" s="65">
        <v>1</v>
      </c>
      <c r="P37" s="65">
        <v>0</v>
      </c>
      <c r="Q37" s="65">
        <v>1</v>
      </c>
      <c r="R37" s="65">
        <v>0</v>
      </c>
      <c r="S37" s="65">
        <v>0</v>
      </c>
      <c r="T37" s="65">
        <v>1</v>
      </c>
      <c r="U37" s="65">
        <v>2</v>
      </c>
      <c r="V37" s="65">
        <v>1</v>
      </c>
      <c r="W37" s="65">
        <v>1</v>
      </c>
      <c r="X37" s="65">
        <v>1</v>
      </c>
      <c r="Y37" s="65">
        <v>2</v>
      </c>
      <c r="Z37" s="65">
        <v>0</v>
      </c>
      <c r="AA37" s="65">
        <v>0</v>
      </c>
      <c r="AB37" s="65">
        <v>0</v>
      </c>
      <c r="AC37" s="39">
        <f t="shared" si="0"/>
        <v>23</v>
      </c>
    </row>
    <row r="38" spans="2:29" ht="16.5" thickBot="1" x14ac:dyDescent="0.3">
      <c r="B38" s="67" t="s">
        <v>42</v>
      </c>
      <c r="C38" s="68">
        <v>11</v>
      </c>
      <c r="D38" s="5" t="s">
        <v>33</v>
      </c>
      <c r="E38" s="63">
        <v>164</v>
      </c>
      <c r="F38" s="63">
        <v>164</v>
      </c>
      <c r="G38" s="63">
        <v>164</v>
      </c>
      <c r="H38" s="63">
        <v>164</v>
      </c>
      <c r="I38" s="63">
        <v>164</v>
      </c>
      <c r="J38" s="63">
        <v>164</v>
      </c>
      <c r="K38" s="63">
        <v>126</v>
      </c>
      <c r="L38" s="63">
        <v>50</v>
      </c>
      <c r="M38" s="63">
        <v>164</v>
      </c>
      <c r="N38" s="63">
        <v>164</v>
      </c>
      <c r="O38" s="63">
        <v>0</v>
      </c>
      <c r="P38" s="63">
        <v>9</v>
      </c>
      <c r="Q38" s="63">
        <v>164</v>
      </c>
      <c r="R38" s="63">
        <v>1</v>
      </c>
      <c r="S38" s="63">
        <v>158</v>
      </c>
      <c r="T38" s="63">
        <v>164</v>
      </c>
      <c r="U38" s="63">
        <v>154</v>
      </c>
      <c r="V38" s="63">
        <v>92</v>
      </c>
      <c r="W38" s="63">
        <v>164</v>
      </c>
      <c r="X38" s="63">
        <v>150</v>
      </c>
      <c r="Y38" s="63">
        <v>108</v>
      </c>
      <c r="Z38" s="63">
        <f>SUM([1]белогостицы:Шурскол!Z38)</f>
        <v>0</v>
      </c>
      <c r="AA38" s="63">
        <f>SUM([1]белогостицы:Шурскол!AA38)</f>
        <v>0</v>
      </c>
      <c r="AB38" s="63">
        <f>SUM([1]белогостицы:Шурскол!AB38)</f>
        <v>0</v>
      </c>
      <c r="AC38" s="38">
        <f t="shared" si="0"/>
        <v>2652</v>
      </c>
    </row>
    <row r="39" spans="2:29" ht="16.5" thickBot="1" x14ac:dyDescent="0.3">
      <c r="B39" s="67"/>
      <c r="C39" s="68"/>
      <c r="D39" s="6" t="s">
        <v>34</v>
      </c>
      <c r="E39" s="64">
        <v>14</v>
      </c>
      <c r="F39" s="64">
        <v>18</v>
      </c>
      <c r="G39" s="64">
        <v>10</v>
      </c>
      <c r="H39" s="64">
        <v>9</v>
      </c>
      <c r="I39" s="64">
        <v>13</v>
      </c>
      <c r="J39" s="64">
        <v>16</v>
      </c>
      <c r="K39" s="64">
        <v>19</v>
      </c>
      <c r="L39" s="64">
        <v>12</v>
      </c>
      <c r="M39" s="64">
        <v>20</v>
      </c>
      <c r="N39" s="64">
        <v>28</v>
      </c>
      <c r="O39" s="64">
        <v>5</v>
      </c>
      <c r="P39" s="64">
        <v>2</v>
      </c>
      <c r="Q39" s="64">
        <v>7</v>
      </c>
      <c r="R39" s="64">
        <v>1</v>
      </c>
      <c r="S39" s="64">
        <v>0</v>
      </c>
      <c r="T39" s="64">
        <v>2</v>
      </c>
      <c r="U39" s="64">
        <v>19</v>
      </c>
      <c r="V39" s="64">
        <v>10</v>
      </c>
      <c r="W39" s="64">
        <v>18</v>
      </c>
      <c r="X39" s="64">
        <v>24</v>
      </c>
      <c r="Y39" s="64">
        <v>16</v>
      </c>
      <c r="Z39" s="64">
        <v>0</v>
      </c>
      <c r="AA39" s="64">
        <v>0</v>
      </c>
      <c r="AB39" s="64">
        <v>0</v>
      </c>
      <c r="AC39" s="39">
        <f t="shared" si="0"/>
        <v>263</v>
      </c>
    </row>
    <row r="40" spans="2:29" ht="32.25" thickBot="1" x14ac:dyDescent="0.3">
      <c r="B40" s="67"/>
      <c r="C40" s="68"/>
      <c r="D40" s="7" t="s">
        <v>35</v>
      </c>
      <c r="E40" s="64">
        <v>14</v>
      </c>
      <c r="F40" s="64">
        <v>17</v>
      </c>
      <c r="G40" s="64">
        <v>3</v>
      </c>
      <c r="H40" s="64">
        <v>6</v>
      </c>
      <c r="I40" s="64">
        <v>4</v>
      </c>
      <c r="J40" s="64">
        <v>9</v>
      </c>
      <c r="K40" s="64">
        <v>6</v>
      </c>
      <c r="L40" s="64">
        <v>3</v>
      </c>
      <c r="M40" s="64">
        <v>12</v>
      </c>
      <c r="N40" s="64">
        <v>13</v>
      </c>
      <c r="O40" s="64">
        <v>3</v>
      </c>
      <c r="P40" s="64">
        <v>0</v>
      </c>
      <c r="Q40" s="64">
        <v>4</v>
      </c>
      <c r="R40" s="64">
        <v>0</v>
      </c>
      <c r="S40" s="64">
        <v>0</v>
      </c>
      <c r="T40" s="64">
        <v>0</v>
      </c>
      <c r="U40" s="64">
        <v>10</v>
      </c>
      <c r="V40" s="64">
        <v>3</v>
      </c>
      <c r="W40" s="64">
        <v>14</v>
      </c>
      <c r="X40" s="64">
        <v>8</v>
      </c>
      <c r="Y40" s="64">
        <v>5</v>
      </c>
      <c r="Z40" s="64">
        <v>0</v>
      </c>
      <c r="AA40" s="64">
        <v>0</v>
      </c>
      <c r="AB40" s="64">
        <v>0</v>
      </c>
      <c r="AC40" s="39">
        <f t="shared" si="0"/>
        <v>134</v>
      </c>
    </row>
    <row r="41" spans="2:29" ht="16.5" thickBot="1" x14ac:dyDescent="0.3">
      <c r="B41" s="67"/>
      <c r="C41" s="68"/>
      <c r="D41" s="6" t="s">
        <v>36</v>
      </c>
      <c r="E41" s="64">
        <v>1</v>
      </c>
      <c r="F41" s="64">
        <v>1</v>
      </c>
      <c r="G41" s="64">
        <v>0</v>
      </c>
      <c r="H41" s="64">
        <v>0</v>
      </c>
      <c r="I41" s="64">
        <v>1</v>
      </c>
      <c r="J41" s="64">
        <v>1</v>
      </c>
      <c r="K41" s="64">
        <v>1</v>
      </c>
      <c r="L41" s="64">
        <v>1</v>
      </c>
      <c r="M41" s="64">
        <v>1</v>
      </c>
      <c r="N41" s="64">
        <v>1</v>
      </c>
      <c r="O41" s="64">
        <v>0</v>
      </c>
      <c r="P41" s="64">
        <v>0</v>
      </c>
      <c r="Q41" s="64">
        <v>1</v>
      </c>
      <c r="R41" s="64">
        <v>1</v>
      </c>
      <c r="S41" s="64">
        <v>0</v>
      </c>
      <c r="T41" s="64">
        <v>0</v>
      </c>
      <c r="U41" s="64">
        <v>1</v>
      </c>
      <c r="V41" s="64">
        <v>1</v>
      </c>
      <c r="W41" s="64">
        <v>1</v>
      </c>
      <c r="X41" s="64">
        <v>1</v>
      </c>
      <c r="Y41" s="64">
        <v>1</v>
      </c>
      <c r="Z41" s="64">
        <v>0</v>
      </c>
      <c r="AA41" s="64">
        <v>0</v>
      </c>
      <c r="AB41" s="64">
        <v>0</v>
      </c>
      <c r="AC41" s="39">
        <f t="shared" si="0"/>
        <v>15</v>
      </c>
    </row>
    <row r="42" spans="2:29" ht="16.5" thickBot="1" x14ac:dyDescent="0.3">
      <c r="B42" s="67"/>
      <c r="C42" s="68"/>
      <c r="D42" s="8" t="s">
        <v>37</v>
      </c>
      <c r="E42" s="65">
        <v>1</v>
      </c>
      <c r="F42" s="65">
        <v>2</v>
      </c>
      <c r="G42" s="65">
        <v>2</v>
      </c>
      <c r="H42" s="65">
        <v>0</v>
      </c>
      <c r="I42" s="65">
        <v>1</v>
      </c>
      <c r="J42" s="65">
        <v>1</v>
      </c>
      <c r="K42" s="65">
        <v>4</v>
      </c>
      <c r="L42" s="65">
        <v>2</v>
      </c>
      <c r="M42" s="65">
        <v>2</v>
      </c>
      <c r="N42" s="65">
        <v>9</v>
      </c>
      <c r="O42" s="65">
        <v>1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2</v>
      </c>
      <c r="V42" s="65">
        <v>1</v>
      </c>
      <c r="W42" s="65">
        <v>2</v>
      </c>
      <c r="X42" s="65">
        <v>3</v>
      </c>
      <c r="Y42" s="65">
        <v>2</v>
      </c>
      <c r="Z42" s="65">
        <v>0</v>
      </c>
      <c r="AA42" s="65">
        <v>0</v>
      </c>
      <c r="AB42" s="65">
        <v>0</v>
      </c>
      <c r="AC42" s="39">
        <f t="shared" si="0"/>
        <v>35</v>
      </c>
    </row>
    <row r="43" spans="2:29" ht="15.75" x14ac:dyDescent="0.25">
      <c r="B43" s="66" t="s">
        <v>43</v>
      </c>
      <c r="C43" s="66"/>
      <c r="D43" s="9" t="s">
        <v>44</v>
      </c>
      <c r="E43" s="9">
        <f>SUM(E18,E23,E28,E33,E38)</f>
        <v>2375</v>
      </c>
      <c r="F43" s="9">
        <f t="shared" ref="F43:AB43" si="1">SUM(F18,F23,F28,F33,F38)</f>
        <v>2375</v>
      </c>
      <c r="G43" s="9">
        <f t="shared" si="1"/>
        <v>1641</v>
      </c>
      <c r="H43" s="9">
        <f t="shared" si="1"/>
        <v>2375</v>
      </c>
      <c r="I43" s="9">
        <f t="shared" si="1"/>
        <v>2375</v>
      </c>
      <c r="J43" s="9">
        <f t="shared" si="1"/>
        <v>2375</v>
      </c>
      <c r="K43" s="9">
        <f t="shared" si="1"/>
        <v>2035</v>
      </c>
      <c r="L43" s="9">
        <f t="shared" si="1"/>
        <v>1375</v>
      </c>
      <c r="M43" s="9">
        <f t="shared" si="1"/>
        <v>2375</v>
      </c>
      <c r="N43" s="9">
        <f t="shared" si="1"/>
        <v>2375</v>
      </c>
      <c r="O43" s="9">
        <f t="shared" si="1"/>
        <v>0</v>
      </c>
      <c r="P43" s="9">
        <f t="shared" si="1"/>
        <v>1552</v>
      </c>
      <c r="Q43" s="9">
        <f t="shared" si="1"/>
        <v>2375</v>
      </c>
      <c r="R43" s="9">
        <f t="shared" si="1"/>
        <v>188</v>
      </c>
      <c r="S43" s="9">
        <f t="shared" si="1"/>
        <v>350</v>
      </c>
      <c r="T43" s="9">
        <f t="shared" si="1"/>
        <v>2375</v>
      </c>
      <c r="U43" s="9">
        <f t="shared" si="1"/>
        <v>269</v>
      </c>
      <c r="V43" s="9">
        <f t="shared" si="1"/>
        <v>1763</v>
      </c>
      <c r="W43" s="9">
        <f t="shared" si="1"/>
        <v>2375</v>
      </c>
      <c r="X43" s="9">
        <f t="shared" si="1"/>
        <v>351</v>
      </c>
      <c r="Y43" s="9">
        <f t="shared" si="1"/>
        <v>2272</v>
      </c>
      <c r="Z43" s="9">
        <f t="shared" si="1"/>
        <v>0</v>
      </c>
      <c r="AA43" s="9">
        <f t="shared" si="1"/>
        <v>0</v>
      </c>
      <c r="AB43" s="9">
        <f t="shared" si="1"/>
        <v>0</v>
      </c>
      <c r="AC43" s="38"/>
    </row>
    <row r="44" spans="2:29" ht="15.75" x14ac:dyDescent="0.25">
      <c r="B44" s="66"/>
      <c r="C44" s="66"/>
      <c r="D44" s="10" t="s">
        <v>34</v>
      </c>
      <c r="E44" s="10">
        <f>SUM(E19,E24,E29,E34,E39)</f>
        <v>88</v>
      </c>
      <c r="F44" s="10">
        <f t="shared" ref="F44:AB44" si="2">SUM(F19,F24,F29,F34,F39)</f>
        <v>90</v>
      </c>
      <c r="G44" s="10">
        <f t="shared" si="2"/>
        <v>57</v>
      </c>
      <c r="H44" s="10">
        <f t="shared" si="2"/>
        <v>72</v>
      </c>
      <c r="I44" s="10">
        <f t="shared" si="2"/>
        <v>69</v>
      </c>
      <c r="J44" s="10">
        <f t="shared" si="2"/>
        <v>79</v>
      </c>
      <c r="K44" s="10">
        <f t="shared" si="2"/>
        <v>81</v>
      </c>
      <c r="L44" s="10">
        <f t="shared" si="2"/>
        <v>53</v>
      </c>
      <c r="M44" s="10">
        <f t="shared" si="2"/>
        <v>91</v>
      </c>
      <c r="N44" s="10">
        <f t="shared" si="2"/>
        <v>144</v>
      </c>
      <c r="O44" s="10">
        <f t="shared" si="2"/>
        <v>13</v>
      </c>
      <c r="P44" s="10">
        <f t="shared" si="2"/>
        <v>77</v>
      </c>
      <c r="Q44" s="10">
        <f t="shared" si="2"/>
        <v>54</v>
      </c>
      <c r="R44" s="10">
        <f t="shared" si="2"/>
        <v>20</v>
      </c>
      <c r="S44" s="10">
        <f t="shared" si="2"/>
        <v>0</v>
      </c>
      <c r="T44" s="10">
        <f t="shared" si="2"/>
        <v>19</v>
      </c>
      <c r="U44" s="10">
        <f t="shared" si="2"/>
        <v>42</v>
      </c>
      <c r="V44" s="10">
        <f t="shared" si="2"/>
        <v>40</v>
      </c>
      <c r="W44" s="10">
        <f t="shared" si="2"/>
        <v>84</v>
      </c>
      <c r="X44" s="10">
        <f t="shared" si="2"/>
        <v>56</v>
      </c>
      <c r="Y44" s="10">
        <f t="shared" si="2"/>
        <v>78</v>
      </c>
      <c r="Z44" s="10">
        <f t="shared" si="2"/>
        <v>0</v>
      </c>
      <c r="AA44" s="10">
        <f t="shared" si="2"/>
        <v>0</v>
      </c>
      <c r="AB44" s="10">
        <f t="shared" si="2"/>
        <v>0</v>
      </c>
      <c r="AC44" s="40">
        <f>SUM(E44:AB44)</f>
        <v>1307</v>
      </c>
    </row>
    <row r="46" spans="2:29" x14ac:dyDescent="0.25">
      <c r="M46" s="1">
        <v>1</v>
      </c>
    </row>
    <row r="47" spans="2:29" ht="18.75" x14ac:dyDescent="0.3">
      <c r="D47" s="11" t="s">
        <v>55</v>
      </c>
    </row>
    <row r="48" spans="2:29" ht="18.75" x14ac:dyDescent="0.3">
      <c r="D48" s="11" t="s">
        <v>45</v>
      </c>
    </row>
    <row r="49" spans="4:4" ht="18.75" x14ac:dyDescent="0.3">
      <c r="D49" s="11" t="s">
        <v>46</v>
      </c>
    </row>
    <row r="57" spans="4:4" ht="71.25" customHeight="1" x14ac:dyDescent="0.25">
      <c r="D57" s="13"/>
    </row>
  </sheetData>
  <mergeCells count="12">
    <mergeCell ref="B18:B22"/>
    <mergeCell ref="C18:C22"/>
    <mergeCell ref="B23:B27"/>
    <mergeCell ref="C23:C27"/>
    <mergeCell ref="A7:AI7"/>
    <mergeCell ref="B43:C44"/>
    <mergeCell ref="B28:B32"/>
    <mergeCell ref="C28:C32"/>
    <mergeCell ref="B33:B37"/>
    <mergeCell ref="C33:C37"/>
    <mergeCell ref="B38:B42"/>
    <mergeCell ref="C38:C42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N16"/>
  <sheetViews>
    <sheetView zoomScale="90" zoomScaleNormal="90" zoomScalePageLayoutView="60" workbookViewId="0">
      <selection activeCell="N20" sqref="N20"/>
    </sheetView>
  </sheetViews>
  <sheetFormatPr defaultRowHeight="15" x14ac:dyDescent="0.2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22.7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 x14ac:dyDescent="0.25">
      <c r="J1" s="1" t="s">
        <v>0</v>
      </c>
    </row>
    <row r="2" spans="2:1028" x14ac:dyDescent="0.25">
      <c r="J2" s="1" t="s">
        <v>1</v>
      </c>
    </row>
    <row r="3" spans="2:1028" x14ac:dyDescent="0.25">
      <c r="J3" s="1" t="s">
        <v>2</v>
      </c>
    </row>
    <row r="4" spans="2:1028" x14ac:dyDescent="0.25">
      <c r="J4" s="1" t="s">
        <v>3</v>
      </c>
    </row>
    <row r="5" spans="2:1028" x14ac:dyDescent="0.25">
      <c r="J5" s="1" t="s">
        <v>4</v>
      </c>
      <c r="K5" s="1" t="s">
        <v>5</v>
      </c>
    </row>
    <row r="7" spans="2:1028" ht="18.75" x14ac:dyDescent="0.25">
      <c r="C7" s="70" t="s">
        <v>95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2:1028" s="18" customFormat="1" ht="18.75" x14ac:dyDescent="0.25">
      <c r="B8" s="12"/>
      <c r="C8" s="12"/>
      <c r="D8" s="12"/>
      <c r="E8" s="12"/>
      <c r="F8" s="12"/>
      <c r="G8" s="70" t="s">
        <v>85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10" spans="2:1028" ht="15.75" thickBot="1" x14ac:dyDescent="0.3"/>
    <row r="11" spans="2:1028" ht="19.5" thickBot="1" x14ac:dyDescent="0.3">
      <c r="C11" s="12"/>
      <c r="D11" s="23"/>
      <c r="E11" s="24"/>
      <c r="F11" s="25" t="s">
        <v>91</v>
      </c>
      <c r="G11" s="28"/>
      <c r="H11" s="43"/>
      <c r="J11" s="22"/>
      <c r="K11" s="23"/>
      <c r="L11" s="24"/>
      <c r="M11" s="25" t="s">
        <v>48</v>
      </c>
      <c r="N11" s="26"/>
      <c r="O11" s="45"/>
    </row>
    <row r="12" spans="2:1028" ht="66" x14ac:dyDescent="0.25">
      <c r="C12" s="29" t="s">
        <v>47</v>
      </c>
      <c r="D12" s="30" t="s">
        <v>58</v>
      </c>
      <c r="E12" s="27" t="s">
        <v>92</v>
      </c>
      <c r="F12" s="27" t="s">
        <v>93</v>
      </c>
      <c r="G12" s="27" t="s">
        <v>94</v>
      </c>
      <c r="H12" s="44"/>
      <c r="J12" s="29" t="s">
        <v>47</v>
      </c>
      <c r="K12" s="32" t="s">
        <v>50</v>
      </c>
      <c r="L12" s="27" t="s">
        <v>60</v>
      </c>
      <c r="M12" s="27" t="s">
        <v>49</v>
      </c>
      <c r="N12" s="27" t="s">
        <v>57</v>
      </c>
      <c r="O12" s="44"/>
    </row>
    <row r="13" spans="2:1028" ht="21.75" thickBot="1" x14ac:dyDescent="0.3">
      <c r="C13" s="31" t="s">
        <v>59</v>
      </c>
      <c r="D13" s="47">
        <f>'Приложение 1'!AC19+'Приложение 1'!AC24+'Приложение 1'!AC29+'Приложение 1'!AC34+'Приложение 1'!AC39</f>
        <v>1307</v>
      </c>
      <c r="E13" s="33">
        <v>0</v>
      </c>
      <c r="F13" s="33">
        <v>431</v>
      </c>
      <c r="G13" s="33">
        <v>348</v>
      </c>
      <c r="H13" s="46"/>
      <c r="J13" s="31" t="s">
        <v>59</v>
      </c>
      <c r="K13" s="48">
        <f>'Приложение 1'!AC21+'Приложение 1'!AC22+'Приложение 1'!AC26+'Приложение 1'!AC27+'Приложение 1'!AC31+'Приложение 1'!AC32+'Приложение 1'!AC36+'Приложение 1'!AC37+'Приложение 1'!AC41+'Приложение 1'!AC42</f>
        <v>201</v>
      </c>
      <c r="L13" s="33">
        <v>0</v>
      </c>
      <c r="M13" s="33">
        <v>120</v>
      </c>
      <c r="N13" s="33">
        <v>81</v>
      </c>
      <c r="O13" s="46"/>
    </row>
    <row r="16" spans="2:1028" ht="18.75" x14ac:dyDescent="0.3">
      <c r="E16" s="11" t="s">
        <v>51</v>
      </c>
    </row>
  </sheetData>
  <mergeCells count="2">
    <mergeCell ref="C7:AM7"/>
    <mergeCell ref="G8:AQ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38"/>
  <sheetViews>
    <sheetView topLeftCell="A4" zoomScale="70" zoomScaleNormal="70" zoomScalePageLayoutView="60" workbookViewId="0">
      <selection activeCell="L36" sqref="L36"/>
    </sheetView>
  </sheetViews>
  <sheetFormatPr defaultRowHeight="15" x14ac:dyDescent="0.25"/>
  <cols>
    <col min="1" max="1" width="11.875" style="1" customWidth="1"/>
    <col min="2" max="2" width="5.625" style="50" customWidth="1"/>
    <col min="3" max="3" width="44.25" style="1" customWidth="1"/>
    <col min="4" max="4" width="16.375" style="1" customWidth="1"/>
    <col min="5" max="5" width="15.875" style="1" customWidth="1"/>
    <col min="6" max="6" width="23.5" style="1" customWidth="1"/>
    <col min="7" max="23" width="9" style="1"/>
    <col min="24" max="1026" width="9.5" style="1"/>
  </cols>
  <sheetData>
    <row r="1" spans="2:40" x14ac:dyDescent="0.25">
      <c r="I1" s="1" t="s">
        <v>0</v>
      </c>
    </row>
    <row r="2" spans="2:40" x14ac:dyDescent="0.25">
      <c r="I2" s="1" t="s">
        <v>1</v>
      </c>
    </row>
    <row r="3" spans="2:40" x14ac:dyDescent="0.25">
      <c r="I3" s="1" t="s">
        <v>2</v>
      </c>
    </row>
    <row r="4" spans="2:40" x14ac:dyDescent="0.25">
      <c r="I4" s="1" t="s">
        <v>3</v>
      </c>
    </row>
    <row r="5" spans="2:40" x14ac:dyDescent="0.25">
      <c r="I5" s="1" t="s">
        <v>4</v>
      </c>
      <c r="J5" s="1" t="s">
        <v>5</v>
      </c>
    </row>
    <row r="8" spans="2:40" ht="18.75" x14ac:dyDescent="0.25">
      <c r="C8" s="70" t="s">
        <v>96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</row>
    <row r="9" spans="2:40" ht="15.75" thickBot="1" x14ac:dyDescent="0.3"/>
    <row r="10" spans="2:40" ht="58.5" x14ac:dyDescent="0.25">
      <c r="B10" s="51" t="s">
        <v>5</v>
      </c>
      <c r="C10" s="52" t="s">
        <v>62</v>
      </c>
      <c r="D10" s="52" t="s">
        <v>63</v>
      </c>
      <c r="E10" s="53" t="s">
        <v>64</v>
      </c>
      <c r="F10" s="53" t="s">
        <v>97</v>
      </c>
    </row>
    <row r="11" spans="2:40" ht="20.25" x14ac:dyDescent="0.3">
      <c r="B11" s="54">
        <v>1</v>
      </c>
      <c r="C11" s="55" t="s">
        <v>66</v>
      </c>
      <c r="D11" s="56">
        <v>4</v>
      </c>
      <c r="E11" s="57">
        <v>4</v>
      </c>
      <c r="F11" s="57" t="s">
        <v>98</v>
      </c>
      <c r="H11" s="11" t="s">
        <v>65</v>
      </c>
    </row>
    <row r="12" spans="2:40" ht="18.75" x14ac:dyDescent="0.3">
      <c r="B12" s="54">
        <v>2</v>
      </c>
      <c r="C12" s="55" t="s">
        <v>67</v>
      </c>
      <c r="D12" s="56">
        <v>3</v>
      </c>
      <c r="E12" s="57">
        <v>2</v>
      </c>
      <c r="F12" s="57" t="s">
        <v>98</v>
      </c>
    </row>
    <row r="13" spans="2:40" ht="18.75" x14ac:dyDescent="0.3">
      <c r="B13" s="54">
        <v>3</v>
      </c>
      <c r="C13" s="55" t="s">
        <v>68</v>
      </c>
      <c r="D13" s="56">
        <v>38</v>
      </c>
      <c r="E13" s="57">
        <v>22</v>
      </c>
      <c r="F13" s="57" t="s">
        <v>98</v>
      </c>
    </row>
    <row r="14" spans="2:40" ht="18.75" x14ac:dyDescent="0.3">
      <c r="B14" s="54">
        <v>4</v>
      </c>
      <c r="C14" s="55" t="s">
        <v>69</v>
      </c>
      <c r="D14" s="56">
        <v>38</v>
      </c>
      <c r="E14" s="57">
        <v>16</v>
      </c>
      <c r="F14" s="57" t="s">
        <v>98</v>
      </c>
    </row>
    <row r="15" spans="2:40" ht="18.75" x14ac:dyDescent="0.3">
      <c r="B15" s="54">
        <v>5</v>
      </c>
      <c r="C15" s="55" t="s">
        <v>70</v>
      </c>
      <c r="D15" s="56">
        <v>110</v>
      </c>
      <c r="E15" s="57">
        <v>76</v>
      </c>
      <c r="F15" s="57" t="s">
        <v>98</v>
      </c>
    </row>
    <row r="16" spans="2:40" ht="18.75" x14ac:dyDescent="0.3">
      <c r="B16" s="54">
        <v>6</v>
      </c>
      <c r="C16" s="55" t="s">
        <v>100</v>
      </c>
      <c r="D16" s="56">
        <v>14</v>
      </c>
      <c r="E16" s="57">
        <v>12</v>
      </c>
      <c r="F16" s="57" t="s">
        <v>98</v>
      </c>
    </row>
    <row r="17" spans="2:6" ht="18.75" x14ac:dyDescent="0.3">
      <c r="B17" s="54">
        <v>7</v>
      </c>
      <c r="C17" s="55" t="s">
        <v>71</v>
      </c>
      <c r="D17" s="56">
        <v>131</v>
      </c>
      <c r="E17" s="57">
        <v>98</v>
      </c>
      <c r="F17" s="57" t="s">
        <v>98</v>
      </c>
    </row>
    <row r="18" spans="2:6" ht="18.75" x14ac:dyDescent="0.3">
      <c r="B18" s="54">
        <v>8</v>
      </c>
      <c r="C18" s="55" t="s">
        <v>72</v>
      </c>
      <c r="D18" s="56">
        <v>8</v>
      </c>
      <c r="E18" s="57">
        <v>5</v>
      </c>
      <c r="F18" s="57" t="s">
        <v>98</v>
      </c>
    </row>
    <row r="19" spans="2:6" ht="18.75" x14ac:dyDescent="0.3">
      <c r="B19" s="54">
        <v>9</v>
      </c>
      <c r="C19" s="55" t="s">
        <v>73</v>
      </c>
      <c r="D19" s="56">
        <v>25</v>
      </c>
      <c r="E19" s="57">
        <v>16</v>
      </c>
      <c r="F19" s="57" t="s">
        <v>98</v>
      </c>
    </row>
    <row r="20" spans="2:6" ht="18.75" x14ac:dyDescent="0.3">
      <c r="B20" s="54">
        <v>10</v>
      </c>
      <c r="C20" s="55" t="s">
        <v>74</v>
      </c>
      <c r="D20" s="56">
        <v>98</v>
      </c>
      <c r="E20" s="57">
        <v>68</v>
      </c>
      <c r="F20" s="57" t="s">
        <v>98</v>
      </c>
    </row>
    <row r="21" spans="2:6" ht="18.75" x14ac:dyDescent="0.3">
      <c r="B21" s="54">
        <v>11</v>
      </c>
      <c r="C21" s="55" t="s">
        <v>86</v>
      </c>
      <c r="D21" s="56">
        <v>12</v>
      </c>
      <c r="E21" s="57">
        <v>8</v>
      </c>
      <c r="F21" s="57" t="s">
        <v>99</v>
      </c>
    </row>
    <row r="22" spans="2:6" ht="18.75" x14ac:dyDescent="0.3">
      <c r="B22" s="54">
        <v>12</v>
      </c>
      <c r="C22" s="55" t="s">
        <v>87</v>
      </c>
      <c r="D22" s="56">
        <v>70</v>
      </c>
      <c r="E22" s="57">
        <v>39</v>
      </c>
      <c r="F22" s="57" t="s">
        <v>99</v>
      </c>
    </row>
    <row r="23" spans="2:6" ht="18.75" x14ac:dyDescent="0.3">
      <c r="B23" s="54">
        <v>13</v>
      </c>
      <c r="C23" s="55" t="s">
        <v>88</v>
      </c>
      <c r="D23" s="56">
        <v>171</v>
      </c>
      <c r="E23" s="57">
        <v>112</v>
      </c>
      <c r="F23" s="57" t="s">
        <v>99</v>
      </c>
    </row>
    <row r="24" spans="2:6" ht="18.75" x14ac:dyDescent="0.3">
      <c r="B24" s="54">
        <v>14</v>
      </c>
      <c r="C24" s="55" t="s">
        <v>75</v>
      </c>
      <c r="D24" s="56">
        <v>11</v>
      </c>
      <c r="E24" s="57">
        <v>6</v>
      </c>
      <c r="F24" s="57" t="s">
        <v>98</v>
      </c>
    </row>
    <row r="25" spans="2:6" ht="18.75" x14ac:dyDescent="0.3">
      <c r="B25" s="54">
        <v>15</v>
      </c>
      <c r="C25" s="55" t="s">
        <v>76</v>
      </c>
      <c r="D25" s="56">
        <v>3</v>
      </c>
      <c r="E25" s="57">
        <v>2</v>
      </c>
      <c r="F25" s="57" t="s">
        <v>98</v>
      </c>
    </row>
    <row r="26" spans="2:6" ht="18.75" x14ac:dyDescent="0.3">
      <c r="B26" s="54">
        <v>16</v>
      </c>
      <c r="C26" s="55" t="s">
        <v>77</v>
      </c>
      <c r="D26" s="56">
        <v>0</v>
      </c>
      <c r="E26" s="57">
        <v>0</v>
      </c>
      <c r="F26" s="57" t="s">
        <v>98</v>
      </c>
    </row>
    <row r="27" spans="2:6" ht="18.75" x14ac:dyDescent="0.3">
      <c r="B27" s="54">
        <v>17</v>
      </c>
      <c r="C27" s="55" t="s">
        <v>78</v>
      </c>
      <c r="D27" s="56">
        <v>11</v>
      </c>
      <c r="E27" s="57">
        <v>4</v>
      </c>
      <c r="F27" s="57" t="s">
        <v>98</v>
      </c>
    </row>
    <row r="28" spans="2:6" ht="18.75" x14ac:dyDescent="0.3">
      <c r="B28" s="54">
        <v>18</v>
      </c>
      <c r="C28" s="55" t="s">
        <v>79</v>
      </c>
      <c r="D28" s="56">
        <v>0</v>
      </c>
      <c r="E28" s="57">
        <v>0</v>
      </c>
      <c r="F28" s="57" t="s">
        <v>98</v>
      </c>
    </row>
    <row r="29" spans="2:6" ht="18.75" x14ac:dyDescent="0.3">
      <c r="B29" s="54">
        <v>19</v>
      </c>
      <c r="C29" s="55" t="s">
        <v>80</v>
      </c>
      <c r="D29" s="56">
        <v>2</v>
      </c>
      <c r="E29" s="57">
        <v>2</v>
      </c>
      <c r="F29" s="57" t="s">
        <v>98</v>
      </c>
    </row>
    <row r="30" spans="2:6" ht="18.75" x14ac:dyDescent="0.3">
      <c r="B30" s="54">
        <v>20</v>
      </c>
      <c r="C30" s="55" t="s">
        <v>81</v>
      </c>
      <c r="D30" s="56">
        <v>5</v>
      </c>
      <c r="E30" s="57">
        <v>3</v>
      </c>
      <c r="F30" s="57" t="s">
        <v>98</v>
      </c>
    </row>
    <row r="31" spans="2:6" ht="18.75" x14ac:dyDescent="0.3">
      <c r="B31" s="54">
        <v>21</v>
      </c>
      <c r="C31" s="55" t="s">
        <v>82</v>
      </c>
      <c r="D31" s="56">
        <v>1</v>
      </c>
      <c r="E31" s="57">
        <v>1</v>
      </c>
      <c r="F31" s="57" t="s">
        <v>98</v>
      </c>
    </row>
    <row r="32" spans="2:6" ht="18.75" x14ac:dyDescent="0.3">
      <c r="B32" s="54">
        <v>22</v>
      </c>
      <c r="C32" s="55" t="s">
        <v>83</v>
      </c>
      <c r="D32" s="56">
        <v>0</v>
      </c>
      <c r="E32" s="57">
        <v>0</v>
      </c>
      <c r="F32" s="57" t="s">
        <v>98</v>
      </c>
    </row>
    <row r="33" spans="2:6" ht="18.75" x14ac:dyDescent="0.3">
      <c r="B33" s="54">
        <v>23</v>
      </c>
      <c r="C33" s="55" t="s">
        <v>84</v>
      </c>
      <c r="D33" s="56">
        <v>466</v>
      </c>
      <c r="E33" s="57">
        <v>233</v>
      </c>
      <c r="F33" s="57" t="s">
        <v>99</v>
      </c>
    </row>
    <row r="34" spans="2:6" ht="18.75" x14ac:dyDescent="0.3">
      <c r="B34" s="54">
        <v>24</v>
      </c>
      <c r="C34" s="55" t="s">
        <v>89</v>
      </c>
      <c r="D34" s="56">
        <v>0</v>
      </c>
      <c r="E34" s="57">
        <v>0</v>
      </c>
      <c r="F34" s="57" t="s">
        <v>98</v>
      </c>
    </row>
    <row r="35" spans="2:6" ht="18.75" x14ac:dyDescent="0.3">
      <c r="B35" s="54">
        <v>25</v>
      </c>
      <c r="C35" s="55" t="s">
        <v>90</v>
      </c>
      <c r="D35" s="56">
        <v>86</v>
      </c>
      <c r="E35" s="57">
        <v>50</v>
      </c>
      <c r="F35" s="57" t="s">
        <v>98</v>
      </c>
    </row>
    <row r="36" spans="2:6" ht="18.75" x14ac:dyDescent="0.3">
      <c r="B36" s="54"/>
      <c r="C36" s="55"/>
      <c r="D36" s="56"/>
      <c r="E36" s="57"/>
      <c r="F36" s="57"/>
    </row>
    <row r="37" spans="2:6" ht="19.5" thickBot="1" x14ac:dyDescent="0.35">
      <c r="B37" s="58"/>
      <c r="C37" s="59"/>
      <c r="D37" s="60"/>
      <c r="E37" s="61"/>
      <c r="F37" s="61"/>
    </row>
    <row r="38" spans="2:6" ht="19.5" thickBot="1" x14ac:dyDescent="0.35">
      <c r="D38" s="62">
        <f>SUM(D11:D37)</f>
        <v>1307</v>
      </c>
      <c r="E38" s="62">
        <f>SUM(E11:E37)</f>
        <v>779</v>
      </c>
    </row>
  </sheetData>
  <mergeCells count="1">
    <mergeCell ref="C8:AN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Орлова</cp:lastModifiedBy>
  <cp:revision>0</cp:revision>
  <cp:lastPrinted>2018-09-11T06:17:10Z</cp:lastPrinted>
  <dcterms:created xsi:type="dcterms:W3CDTF">2016-11-22T12:48:46Z</dcterms:created>
  <dcterms:modified xsi:type="dcterms:W3CDTF">2021-07-21T10:10:10Z</dcterms:modified>
</cp:coreProperties>
</file>